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030" windowHeight="7725" activeTab="0"/>
  </bookViews>
  <sheets>
    <sheet name="Obsah" sheetId="1" r:id="rId1"/>
    <sheet name="krmivo pro kočky a psy" sheetId="2" r:id="rId2"/>
    <sheet name="obiloviny" sheetId="3" r:id="rId3"/>
    <sheet name="specielní krmiva" sheetId="4" r:id="rId4"/>
    <sheet name="červi" sheetId="5" r:id="rId5"/>
  </sheets>
  <definedNames>
    <definedName name="_xlnm.Print_Area" localSheetId="4">'červi'!$B$1:$J$8</definedName>
    <definedName name="_xlnm.Print_Area" localSheetId="1">'krmivo pro kočky a psy'!$B$1:$J$16</definedName>
    <definedName name="_xlnm.Print_Area" localSheetId="2">'obiloviny'!$B$1:$J$11</definedName>
    <definedName name="_xlnm.Print_Area" localSheetId="0">'Obsah'!$B$1:$F$18</definedName>
    <definedName name="_xlnm.Print_Area" localSheetId="3">'specielní krmiva'!$B$1:$J$13</definedName>
  </definedNames>
  <calcPr fullCalcOnLoad="1"/>
</workbook>
</file>

<file path=xl/sharedStrings.xml><?xml version="1.0" encoding="utf-8"?>
<sst xmlns="http://schemas.openxmlformats.org/spreadsheetml/2006/main" count="128" uniqueCount="59">
  <si>
    <t>P.č.</t>
  </si>
  <si>
    <t>Název</t>
  </si>
  <si>
    <t>Cena celkem bez DPH</t>
  </si>
  <si>
    <t>1.</t>
  </si>
  <si>
    <t>2.</t>
  </si>
  <si>
    <t>3.</t>
  </si>
  <si>
    <t>4.</t>
  </si>
  <si>
    <t>5.</t>
  </si>
  <si>
    <t>6.</t>
  </si>
  <si>
    <t>MJ</t>
  </si>
  <si>
    <t>Celkem</t>
  </si>
  <si>
    <t>x</t>
  </si>
  <si>
    <t>Typ (vyplní uchazeč)</t>
  </si>
  <si>
    <t>Dodávka kancelářských potřeb a drogistického zkoží</t>
  </si>
  <si>
    <t>Celkem bez DPH</t>
  </si>
  <si>
    <t>DPH</t>
  </si>
  <si>
    <t>Celkem s DPH</t>
  </si>
  <si>
    <t>Nabízená cena za MJ bez DPH</t>
  </si>
  <si>
    <t>Ceníková cena</t>
  </si>
  <si>
    <t>Ceníková cena za MJ bez DPH</t>
  </si>
  <si>
    <t>Sleva oproti ceníku</t>
  </si>
  <si>
    <t>Ceníková cena celkem bez DPH</t>
  </si>
  <si>
    <t>Dodavatle nevyplňuje - vypočítá se automaticky</t>
  </si>
  <si>
    <t>krmivo pro kočky a psy</t>
  </si>
  <si>
    <t>Předpokládaný odběr za rok</t>
  </si>
  <si>
    <t>kmná pšenice</t>
  </si>
  <si>
    <t>kg</t>
  </si>
  <si>
    <t>krmný ječmen</t>
  </si>
  <si>
    <t>Dodávka krmiva - obiloviny</t>
  </si>
  <si>
    <t>krmný kukuřice</t>
  </si>
  <si>
    <t>krmná slunečnice</t>
  </si>
  <si>
    <t>ovesné vločky</t>
  </si>
  <si>
    <t>Dodávka krmiva - speciální krmiva</t>
  </si>
  <si>
    <t>Předpkládaný odběr za rok</t>
  </si>
  <si>
    <t>konzervy (či polokonzervy) pro psy krůtí či kuřecí - s  minimálním podílem masa 80 %</t>
  </si>
  <si>
    <t xml:space="preserve">konzervy (či polokonzervy) pro kočky krůtí či kuřecí - s minimálním  podílem masa 5 % </t>
  </si>
  <si>
    <t>granule pro psy - s minimálním podílem masa 40 %</t>
  </si>
  <si>
    <t>granule pro kočky - s minimálním podílem masa 15 %</t>
  </si>
  <si>
    <t>hovězí maso kusové</t>
  </si>
  <si>
    <t>piškoty krmné</t>
  </si>
  <si>
    <t>mražená jednodenní kuřátka</t>
  </si>
  <si>
    <t>mražené myši</t>
  </si>
  <si>
    <t>maržení potkani</t>
  </si>
  <si>
    <t>maržení králíci</t>
  </si>
  <si>
    <t>mražené ryby (stinte)</t>
  </si>
  <si>
    <t>konzervy (či polokonzervy) pro psy krůtí či kuřecí - s  minimálním podílem masa 5 %</t>
  </si>
  <si>
    <t xml:space="preserve">konzervy (či polokonzervy) pro psy hovězí - s minimálním  podílem masa 5 % </t>
  </si>
  <si>
    <t>krůtí srdce</t>
  </si>
  <si>
    <t>Kg</t>
  </si>
  <si>
    <t>Dodávka krmiva - červi</t>
  </si>
  <si>
    <t>Obiloviny</t>
  </si>
  <si>
    <t>Speciální krmiva</t>
  </si>
  <si>
    <t>Červi</t>
  </si>
  <si>
    <t>mouční červi</t>
  </si>
  <si>
    <t>Krmiva pro psy a kočky</t>
  </si>
  <si>
    <t>l</t>
  </si>
  <si>
    <t>Výzvu včetně položkového rozpočtu lze stáhnout na www.lesypraha.cz v sekci veřejné zakázky</t>
  </si>
  <si>
    <t>Položkový rozpočet - přehled</t>
  </si>
  <si>
    <t>Položkový rozpočet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</si>
</sst>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2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24">
    <xf numFmtId="0" fontId="0" fillId="0" borderId="0" xfId="0" applyAlignment="1">
      <alignment/>
    </xf>
    <xf numFmtId="4" fontId="1" fillId="0" borderId="10" xfId="47" applyNumberFormat="1" applyFont="1" applyFill="1" applyBorder="1" applyProtection="1">
      <alignment/>
      <protection/>
    </xf>
    <xf numFmtId="4" fontId="1" fillId="0" borderId="11" xfId="47" applyNumberFormat="1" applyFont="1" applyFill="1" applyBorder="1" applyProtection="1">
      <alignment/>
      <protection/>
    </xf>
    <xf numFmtId="0" fontId="4" fillId="19" borderId="12" xfId="47" applyFont="1" applyFill="1" applyBorder="1" applyAlignment="1">
      <alignment horizontal="center"/>
      <protection/>
    </xf>
    <xf numFmtId="0" fontId="4" fillId="19" borderId="13" xfId="47" applyFont="1" applyFill="1" applyBorder="1" applyAlignment="1">
      <alignment horizontal="center" wrapText="1"/>
      <protection/>
    </xf>
    <xf numFmtId="0" fontId="23" fillId="0" borderId="14" xfId="48" applyFont="1" applyFill="1" applyBorder="1">
      <alignment/>
      <protection/>
    </xf>
    <xf numFmtId="0" fontId="1" fillId="0" borderId="15" xfId="47" applyFont="1" applyBorder="1" applyAlignment="1" applyProtection="1">
      <alignment horizontal="center"/>
      <protection hidden="1"/>
    </xf>
    <xf numFmtId="0" fontId="1" fillId="0" borderId="16" xfId="47" applyFont="1" applyBorder="1" applyAlignment="1" applyProtection="1">
      <alignment horizontal="center"/>
      <protection hidden="1"/>
    </xf>
    <xf numFmtId="4" fontId="0" fillId="0" borderId="13" xfId="0" applyNumberFormat="1" applyBorder="1" applyAlignment="1">
      <alignment/>
    </xf>
    <xf numFmtId="0" fontId="6" fillId="0" borderId="17" xfId="48" applyFont="1" applyFill="1" applyBorder="1">
      <alignment/>
      <protection/>
    </xf>
    <xf numFmtId="0" fontId="0" fillId="0" borderId="18" xfId="47" applyFont="1" applyFill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4" fillId="19" borderId="17" xfId="47" applyFont="1" applyFill="1" applyBorder="1" applyAlignment="1">
      <alignment horizontal="center"/>
      <protection/>
    </xf>
    <xf numFmtId="0" fontId="6" fillId="4" borderId="21" xfId="48" applyFont="1" applyFill="1" applyBorder="1">
      <alignment/>
      <protection/>
    </xf>
    <xf numFmtId="43" fontId="5" fillId="4" borderId="19" xfId="34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5" fillId="17" borderId="19" xfId="34" applyFont="1" applyFill="1" applyBorder="1" applyAlignment="1" applyProtection="1">
      <alignment horizontal="center"/>
      <protection locked="0"/>
    </xf>
    <xf numFmtId="43" fontId="4" fillId="19" borderId="22" xfId="47" applyNumberFormat="1" applyFont="1" applyFill="1" applyBorder="1" applyAlignment="1">
      <alignment horizontal="center" wrapText="1"/>
      <protection/>
    </xf>
    <xf numFmtId="43" fontId="5" fillId="4" borderId="23" xfId="34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43" fontId="5" fillId="0" borderId="24" xfId="34" applyFont="1" applyFill="1" applyBorder="1" applyAlignment="1" applyProtection="1">
      <alignment horizontal="center"/>
      <protection locked="0"/>
    </xf>
    <xf numFmtId="43" fontId="0" fillId="0" borderId="22" xfId="0" applyNumberFormat="1" applyBorder="1" applyAlignment="1">
      <alignment horizontal="center"/>
    </xf>
    <xf numFmtId="43" fontId="5" fillId="17" borderId="23" xfId="34" applyFont="1" applyFill="1" applyBorder="1" applyAlignment="1" applyProtection="1">
      <alignment horizontal="center"/>
      <protection locked="0"/>
    </xf>
    <xf numFmtId="43" fontId="4" fillId="0" borderId="25" xfId="34" applyFont="1" applyBorder="1" applyAlignment="1">
      <alignment horizontal="right"/>
    </xf>
    <xf numFmtId="43" fontId="0" fillId="0" borderId="10" xfId="34" applyFont="1" applyBorder="1" applyAlignment="1">
      <alignment horizontal="right"/>
    </xf>
    <xf numFmtId="43" fontId="0" fillId="0" borderId="26" xfId="34" applyFont="1" applyBorder="1" applyAlignment="1">
      <alignment horizontal="right"/>
    </xf>
    <xf numFmtId="0" fontId="4" fillId="19" borderId="27" xfId="4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3" fontId="1" fillId="0" borderId="19" xfId="47" applyNumberFormat="1" applyFont="1" applyFill="1" applyBorder="1" applyAlignment="1">
      <alignment horizontal="center"/>
      <protection/>
    </xf>
    <xf numFmtId="0" fontId="4" fillId="19" borderId="28" xfId="47" applyFont="1" applyFill="1" applyBorder="1" applyAlignment="1">
      <alignment horizontal="center"/>
      <protection/>
    </xf>
    <xf numFmtId="0" fontId="4" fillId="19" borderId="29" xfId="47" applyFont="1" applyFill="1" applyBorder="1" applyAlignment="1">
      <alignment horizontal="right" wrapText="1"/>
      <protection/>
    </xf>
    <xf numFmtId="0" fontId="4" fillId="19" borderId="29" xfId="47" applyFont="1" applyFill="1" applyBorder="1" applyAlignment="1">
      <alignment horizontal="center" wrapText="1"/>
      <protection/>
    </xf>
    <xf numFmtId="43" fontId="4" fillId="19" borderId="29" xfId="47" applyNumberFormat="1" applyFont="1" applyFill="1" applyBorder="1" applyAlignment="1">
      <alignment horizontal="center" wrapText="1"/>
      <protection/>
    </xf>
    <xf numFmtId="0" fontId="6" fillId="17" borderId="19" xfId="48" applyFont="1" applyFill="1" applyBorder="1">
      <alignment/>
      <protection/>
    </xf>
    <xf numFmtId="0" fontId="6" fillId="0" borderId="19" xfId="48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6" fillId="0" borderId="19" xfId="48" applyFont="1" applyFill="1" applyBorder="1" applyAlignment="1">
      <alignment horizontal="center"/>
      <protection/>
    </xf>
    <xf numFmtId="0" fontId="4" fillId="19" borderId="30" xfId="47" applyFont="1" applyFill="1" applyBorder="1" applyAlignment="1">
      <alignment horizontal="center" wrapText="1"/>
      <protection/>
    </xf>
    <xf numFmtId="43" fontId="5" fillId="0" borderId="22" xfId="34" applyFont="1" applyFill="1" applyBorder="1" applyAlignment="1" applyProtection="1">
      <alignment horizontal="center"/>
      <protection locked="0"/>
    </xf>
    <xf numFmtId="4" fontId="1" fillId="0" borderId="26" xfId="47" applyNumberFormat="1" applyFont="1" applyFill="1" applyBorder="1" applyProtection="1">
      <alignment/>
      <protection/>
    </xf>
    <xf numFmtId="0" fontId="6" fillId="0" borderId="31" xfId="48" applyFont="1" applyFill="1" applyBorder="1">
      <alignment/>
      <protection/>
    </xf>
    <xf numFmtId="0" fontId="0" fillId="0" borderId="32" xfId="47" applyFont="1" applyFill="1" applyBorder="1" applyAlignment="1">
      <alignment horizontal="center"/>
      <protection/>
    </xf>
    <xf numFmtId="0" fontId="1" fillId="0" borderId="33" xfId="47" applyFont="1" applyBorder="1" applyAlignment="1" applyProtection="1">
      <alignment horizontal="center"/>
      <protection hidden="1"/>
    </xf>
    <xf numFmtId="0" fontId="23" fillId="0" borderId="19" xfId="48" applyFont="1" applyFill="1" applyBorder="1">
      <alignment/>
      <protection/>
    </xf>
    <xf numFmtId="0" fontId="6" fillId="0" borderId="21" xfId="48" applyFont="1" applyFill="1" applyBorder="1" applyAlignment="1">
      <alignment/>
      <protection/>
    </xf>
    <xf numFmtId="0" fontId="23" fillId="0" borderId="21" xfId="0" applyFont="1" applyFill="1" applyBorder="1" applyAlignment="1">
      <alignment/>
    </xf>
    <xf numFmtId="0" fontId="1" fillId="0" borderId="34" xfId="47" applyFont="1" applyBorder="1" applyAlignment="1" applyProtection="1">
      <alignment horizontal="center"/>
      <protection hidden="1"/>
    </xf>
    <xf numFmtId="43" fontId="4" fillId="19" borderId="35" xfId="47" applyNumberFormat="1" applyFont="1" applyFill="1" applyBorder="1" applyAlignment="1">
      <alignment horizontal="center" wrapText="1"/>
      <protection/>
    </xf>
    <xf numFmtId="43" fontId="5" fillId="0" borderId="36" xfId="34" applyFont="1" applyFill="1" applyBorder="1" applyAlignment="1" applyProtection="1">
      <alignment horizontal="center"/>
      <protection locked="0"/>
    </xf>
    <xf numFmtId="4" fontId="1" fillId="0" borderId="37" xfId="47" applyNumberFormat="1" applyFont="1" applyFill="1" applyBorder="1" applyProtection="1">
      <alignment/>
      <protection/>
    </xf>
    <xf numFmtId="0" fontId="6" fillId="0" borderId="38" xfId="48" applyFont="1" applyFill="1" applyBorder="1" applyAlignment="1">
      <alignment/>
      <protection/>
    </xf>
    <xf numFmtId="0" fontId="6" fillId="0" borderId="39" xfId="48" applyFont="1" applyFill="1" applyBorder="1">
      <alignment/>
      <protection/>
    </xf>
    <xf numFmtId="3" fontId="1" fillId="0" borderId="39" xfId="47" applyNumberFormat="1" applyFont="1" applyFill="1" applyBorder="1" applyAlignment="1">
      <alignment horizontal="center"/>
      <protection/>
    </xf>
    <xf numFmtId="43" fontId="5" fillId="0" borderId="39" xfId="34" applyFont="1" applyFill="1" applyBorder="1" applyAlignment="1" applyProtection="1">
      <alignment horizontal="center"/>
      <protection locked="0"/>
    </xf>
    <xf numFmtId="0" fontId="6" fillId="0" borderId="31" xfId="48" applyFont="1" applyFill="1" applyBorder="1" applyAlignment="1">
      <alignment vertical="top" wrapText="1"/>
      <protection/>
    </xf>
    <xf numFmtId="0" fontId="1" fillId="0" borderId="40" xfId="47" applyFont="1" applyBorder="1" applyAlignment="1" applyProtection="1">
      <alignment horizontal="center"/>
      <protection hidden="1"/>
    </xf>
    <xf numFmtId="0" fontId="6" fillId="0" borderId="41" xfId="48" applyFont="1" applyFill="1" applyBorder="1">
      <alignment/>
      <protection/>
    </xf>
    <xf numFmtId="0" fontId="6" fillId="4" borderId="42" xfId="48" applyFont="1" applyFill="1" applyBorder="1">
      <alignment/>
      <protection/>
    </xf>
    <xf numFmtId="0" fontId="6" fillId="0" borderId="43" xfId="48" applyFont="1" applyBorder="1" applyAlignment="1">
      <alignment horizontal="center" vertical="center"/>
      <protection/>
    </xf>
    <xf numFmtId="0" fontId="1" fillId="0" borderId="43" xfId="47" applyFont="1" applyBorder="1" applyAlignment="1">
      <alignment horizontal="center"/>
      <protection/>
    </xf>
    <xf numFmtId="43" fontId="5" fillId="4" borderId="43" xfId="34" applyFont="1" applyFill="1" applyBorder="1" applyAlignment="1" applyProtection="1">
      <alignment horizontal="center"/>
      <protection locked="0"/>
    </xf>
    <xf numFmtId="43" fontId="5" fillId="4" borderId="36" xfId="34" applyFont="1" applyFill="1" applyBorder="1" applyAlignment="1" applyProtection="1">
      <alignment horizontal="center"/>
      <protection locked="0"/>
    </xf>
    <xf numFmtId="0" fontId="4" fillId="19" borderId="18" xfId="47" applyFont="1" applyFill="1" applyBorder="1" applyAlignment="1">
      <alignment horizontal="center"/>
      <protection/>
    </xf>
    <xf numFmtId="0" fontId="4" fillId="19" borderId="44" xfId="47" applyFont="1" applyFill="1" applyBorder="1" applyAlignment="1">
      <alignment horizontal="center"/>
      <protection/>
    </xf>
    <xf numFmtId="0" fontId="4" fillId="19" borderId="20" xfId="47" applyFont="1" applyFill="1" applyBorder="1" applyAlignment="1">
      <alignment horizontal="right" wrapText="1"/>
      <protection/>
    </xf>
    <xf numFmtId="0" fontId="4" fillId="19" borderId="20" xfId="47" applyFont="1" applyFill="1" applyBorder="1" applyAlignment="1">
      <alignment horizontal="center" wrapText="1"/>
      <protection/>
    </xf>
    <xf numFmtId="43" fontId="4" fillId="19" borderId="20" xfId="47" applyNumberFormat="1" applyFont="1" applyFill="1" applyBorder="1" applyAlignment="1">
      <alignment horizontal="center" wrapText="1"/>
      <protection/>
    </xf>
    <xf numFmtId="0" fontId="23" fillId="0" borderId="45" xfId="48" applyFont="1" applyFill="1" applyBorder="1">
      <alignment/>
      <protection/>
    </xf>
    <xf numFmtId="0" fontId="6" fillId="17" borderId="43" xfId="48" applyFont="1" applyFill="1" applyBorder="1">
      <alignment/>
      <protection/>
    </xf>
    <xf numFmtId="0" fontId="23" fillId="0" borderId="43" xfId="48" applyFont="1" applyFill="1" applyBorder="1">
      <alignment/>
      <protection/>
    </xf>
    <xf numFmtId="3" fontId="1" fillId="0" borderId="43" xfId="47" applyNumberFormat="1" applyFont="1" applyFill="1" applyBorder="1" applyAlignment="1">
      <alignment horizontal="center"/>
      <protection/>
    </xf>
    <xf numFmtId="43" fontId="5" fillId="17" borderId="43" xfId="34" applyFont="1" applyFill="1" applyBorder="1" applyAlignment="1" applyProtection="1">
      <alignment horizontal="center"/>
      <protection locked="0"/>
    </xf>
    <xf numFmtId="43" fontId="5" fillId="17" borderId="36" xfId="34" applyFont="1" applyFill="1" applyBorder="1" applyAlignment="1" applyProtection="1">
      <alignment horizontal="center"/>
      <protection locked="0"/>
    </xf>
    <xf numFmtId="0" fontId="4" fillId="19" borderId="46" xfId="47" applyFont="1" applyFill="1" applyBorder="1" applyAlignment="1">
      <alignment horizontal="center"/>
      <protection/>
    </xf>
    <xf numFmtId="0" fontId="6" fillId="7" borderId="19" xfId="48" applyFont="1" applyFill="1" applyBorder="1">
      <alignment/>
      <protection/>
    </xf>
    <xf numFmtId="0" fontId="6" fillId="7" borderId="21" xfId="48" applyFont="1" applyFill="1" applyBorder="1">
      <alignment/>
      <protection/>
    </xf>
    <xf numFmtId="43" fontId="5" fillId="7" borderId="19" xfId="34" applyFont="1" applyFill="1" applyBorder="1" applyAlignment="1" applyProtection="1">
      <alignment horizontal="center"/>
      <protection locked="0"/>
    </xf>
    <xf numFmtId="43" fontId="5" fillId="7" borderId="24" xfId="34" applyFont="1" applyFill="1" applyBorder="1" applyAlignment="1" applyProtection="1">
      <alignment horizontal="center"/>
      <protection locked="0"/>
    </xf>
    <xf numFmtId="43" fontId="5" fillId="7" borderId="23" xfId="34" applyFont="1" applyFill="1" applyBorder="1" applyAlignment="1" applyProtection="1">
      <alignment horizontal="center"/>
      <protection locked="0"/>
    </xf>
    <xf numFmtId="4" fontId="0" fillId="0" borderId="47" xfId="0" applyNumberFormat="1" applyBorder="1" applyAlignment="1">
      <alignment/>
    </xf>
    <xf numFmtId="0" fontId="6" fillId="0" borderId="48" xfId="48" applyFont="1" applyFill="1" applyBorder="1">
      <alignment/>
      <protection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6" fillId="0" borderId="51" xfId="48" applyFont="1" applyFill="1" applyBorder="1" applyAlignment="1">
      <alignment/>
      <protection/>
    </xf>
    <xf numFmtId="0" fontId="6" fillId="7" borderId="39" xfId="48" applyFont="1" applyFill="1" applyBorder="1">
      <alignment/>
      <protection/>
    </xf>
    <xf numFmtId="0" fontId="6" fillId="0" borderId="39" xfId="48" applyFont="1" applyFill="1" applyBorder="1" applyAlignment="1">
      <alignment horizontal="center"/>
      <protection/>
    </xf>
    <xf numFmtId="43" fontId="5" fillId="7" borderId="39" xfId="34" applyFont="1" applyFill="1" applyBorder="1" applyAlignment="1" applyProtection="1">
      <alignment horizontal="center"/>
      <protection locked="0"/>
    </xf>
    <xf numFmtId="0" fontId="6" fillId="0" borderId="52" xfId="48" applyFont="1" applyFill="1" applyBorder="1" applyAlignment="1">
      <alignment/>
      <protection/>
    </xf>
    <xf numFmtId="0" fontId="6" fillId="7" borderId="52" xfId="48" applyFont="1" applyFill="1" applyBorder="1">
      <alignment/>
      <protection/>
    </xf>
    <xf numFmtId="0" fontId="6" fillId="0" borderId="53" xfId="48" applyFont="1" applyFill="1" applyBorder="1" applyAlignment="1">
      <alignment horizontal="center"/>
      <protection/>
    </xf>
    <xf numFmtId="3" fontId="1" fillId="0" borderId="53" xfId="47" applyNumberFormat="1" applyFont="1" applyFill="1" applyBorder="1" applyAlignment="1">
      <alignment horizontal="center"/>
      <protection/>
    </xf>
    <xf numFmtId="43" fontId="5" fillId="7" borderId="53" xfId="34" applyFont="1" applyFill="1" applyBorder="1" applyAlignment="1" applyProtection="1">
      <alignment horizontal="center"/>
      <protection locked="0"/>
    </xf>
    <xf numFmtId="43" fontId="5" fillId="7" borderId="54" xfId="34" applyFont="1" applyFill="1" applyBorder="1" applyAlignment="1" applyProtection="1">
      <alignment horizontal="center"/>
      <protection locked="0"/>
    </xf>
    <xf numFmtId="0" fontId="6" fillId="5" borderId="39" xfId="48" applyFont="1" applyFill="1" applyBorder="1">
      <alignment/>
      <protection/>
    </xf>
    <xf numFmtId="43" fontId="5" fillId="5" borderId="39" xfId="34" applyFont="1" applyFill="1" applyBorder="1" applyAlignment="1" applyProtection="1">
      <alignment horizontal="center"/>
      <protection locked="0"/>
    </xf>
    <xf numFmtId="43" fontId="4" fillId="0" borderId="32" xfId="34" applyFont="1" applyBorder="1" applyAlignment="1" applyProtection="1">
      <alignment horizontal="right"/>
      <protection/>
    </xf>
    <xf numFmtId="0" fontId="4" fillId="0" borderId="25" xfId="34" applyNumberFormat="1" applyFont="1" applyBorder="1" applyAlignment="1">
      <alignment horizontal="right" indent="2"/>
    </xf>
    <xf numFmtId="43" fontId="0" fillId="4" borderId="55" xfId="34" applyFont="1" applyFill="1" applyBorder="1" applyAlignment="1" applyProtection="1">
      <alignment horizontal="right"/>
      <protection/>
    </xf>
    <xf numFmtId="43" fontId="0" fillId="17" borderId="31" xfId="34" applyFont="1" applyFill="1" applyBorder="1" applyAlignment="1" applyProtection="1">
      <alignment horizontal="right"/>
      <protection/>
    </xf>
    <xf numFmtId="0" fontId="2" fillId="7" borderId="56" xfId="36" applyFill="1" applyBorder="1" applyAlignment="1" applyProtection="1">
      <alignment horizontal="left"/>
      <protection/>
    </xf>
    <xf numFmtId="0" fontId="2" fillId="7" borderId="57" xfId="36" applyFont="1" applyFill="1" applyBorder="1" applyAlignment="1" applyProtection="1">
      <alignment horizontal="left"/>
      <protection/>
    </xf>
    <xf numFmtId="43" fontId="0" fillId="7" borderId="31" xfId="34" applyFont="1" applyFill="1" applyBorder="1" applyAlignment="1" applyProtection="1">
      <alignment horizontal="right"/>
      <protection/>
    </xf>
    <xf numFmtId="0" fontId="2" fillId="5" borderId="58" xfId="36" applyFill="1" applyBorder="1" applyAlignment="1" applyProtection="1">
      <alignment horizontal="left"/>
      <protection/>
    </xf>
    <xf numFmtId="0" fontId="2" fillId="5" borderId="59" xfId="36" applyFont="1" applyFill="1" applyBorder="1" applyAlignment="1" applyProtection="1">
      <alignment horizontal="left"/>
      <protection/>
    </xf>
    <xf numFmtId="43" fontId="0" fillId="5" borderId="60" xfId="34" applyFont="1" applyFill="1" applyBorder="1" applyAlignment="1" applyProtection="1">
      <alignment horizontal="right"/>
      <protection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51" xfId="0" applyBorder="1" applyAlignment="1">
      <alignment horizontal="left"/>
    </xf>
    <xf numFmtId="0" fontId="4" fillId="0" borderId="62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0" fontId="2" fillId="4" borderId="34" xfId="36" applyFill="1" applyBorder="1" applyAlignment="1">
      <alignment/>
    </xf>
    <xf numFmtId="0" fontId="2" fillId="4" borderId="61" xfId="36" applyFill="1" applyBorder="1" applyAlignment="1">
      <alignment/>
    </xf>
    <xf numFmtId="0" fontId="2" fillId="17" borderId="56" xfId="36" applyFill="1" applyBorder="1" applyAlignment="1">
      <alignment/>
    </xf>
    <xf numFmtId="0" fontId="2" fillId="17" borderId="57" xfId="36" applyFill="1" applyBorder="1" applyAlignment="1">
      <alignment/>
    </xf>
    <xf numFmtId="0" fontId="0" fillId="0" borderId="4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1_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4" max="4" width="15.00390625" style="0" customWidth="1"/>
    <col min="5" max="5" width="32.421875" style="0" customWidth="1"/>
    <col min="6" max="6" width="22.00390625" style="0" customWidth="1"/>
  </cols>
  <sheetData>
    <row r="2" spans="1:6" ht="18">
      <c r="A2" s="107" t="s">
        <v>57</v>
      </c>
      <c r="B2" s="107"/>
      <c r="C2" s="107"/>
      <c r="D2" s="107"/>
      <c r="E2" s="107"/>
      <c r="F2" s="107"/>
    </row>
    <row r="3" spans="2:6" ht="12.75">
      <c r="B3" s="108" t="s">
        <v>22</v>
      </c>
      <c r="C3" s="108"/>
      <c r="D3" s="108"/>
      <c r="E3" s="108"/>
      <c r="F3" s="108"/>
    </row>
    <row r="4" spans="1:6" ht="12.75">
      <c r="A4" s="108" t="s">
        <v>13</v>
      </c>
      <c r="B4" s="108"/>
      <c r="C4" s="108"/>
      <c r="D4" s="108"/>
      <c r="E4" s="108"/>
      <c r="F4" s="108"/>
    </row>
    <row r="7" ht="13.5" thickBot="1"/>
    <row r="8" spans="2:6" ht="12.75">
      <c r="B8" s="117" t="s">
        <v>54</v>
      </c>
      <c r="C8" s="118"/>
      <c r="D8" s="118"/>
      <c r="E8" s="118"/>
      <c r="F8" s="99">
        <f>'krmivo pro kočky a psy'!J16</f>
        <v>0</v>
      </c>
    </row>
    <row r="9" spans="1:6" s="17" customFormat="1" ht="12.75">
      <c r="A9" s="16"/>
      <c r="B9" s="119" t="s">
        <v>50</v>
      </c>
      <c r="C9" s="120"/>
      <c r="D9" s="120"/>
      <c r="E9" s="120"/>
      <c r="F9" s="100">
        <f>obiloviny!J11</f>
        <v>0</v>
      </c>
    </row>
    <row r="10" spans="1:6" s="17" customFormat="1" ht="12.75">
      <c r="A10" s="16"/>
      <c r="B10" s="101" t="s">
        <v>51</v>
      </c>
      <c r="C10" s="102"/>
      <c r="D10" s="102"/>
      <c r="E10" s="102"/>
      <c r="F10" s="103">
        <f>'specielní krmiva'!J13</f>
        <v>0</v>
      </c>
    </row>
    <row r="11" spans="1:6" s="17" customFormat="1" ht="13.5" thickBot="1">
      <c r="A11" s="16"/>
      <c r="B11" s="104" t="s">
        <v>52</v>
      </c>
      <c r="C11" s="105"/>
      <c r="D11" s="105"/>
      <c r="E11" s="105"/>
      <c r="F11" s="106">
        <f>červi!J8</f>
        <v>0</v>
      </c>
    </row>
    <row r="12" spans="2:6" ht="13.5" thickBot="1">
      <c r="B12" s="115" t="s">
        <v>14</v>
      </c>
      <c r="C12" s="116"/>
      <c r="D12" s="116"/>
      <c r="E12" s="116"/>
      <c r="F12" s="97">
        <f>F8+F9+F10+F11</f>
        <v>0</v>
      </c>
    </row>
    <row r="13" spans="2:6" ht="13.5" hidden="1" thickBot="1">
      <c r="B13" s="121" t="s">
        <v>21</v>
      </c>
      <c r="C13" s="122"/>
      <c r="D13" s="122"/>
      <c r="E13" s="122"/>
      <c r="F13" s="25">
        <f>'krmivo pro kočky a psy'!I16+obiloviny!I11+'specielní krmiva'!I13+červi!I8</f>
        <v>0</v>
      </c>
    </row>
    <row r="14" spans="2:6" ht="13.5" thickBot="1">
      <c r="B14" s="121" t="s">
        <v>20</v>
      </c>
      <c r="C14" s="122"/>
      <c r="D14" s="122"/>
      <c r="E14" s="122"/>
      <c r="F14" s="98" t="e">
        <f>(F13-F12)/F13</f>
        <v>#DIV/0!</v>
      </c>
    </row>
    <row r="15" spans="2:6" ht="12.75">
      <c r="B15" s="112" t="s">
        <v>15</v>
      </c>
      <c r="C15" s="113"/>
      <c r="D15" s="113"/>
      <c r="E15" s="114"/>
      <c r="F15" s="26">
        <f>F12*0.21</f>
        <v>0</v>
      </c>
    </row>
    <row r="16" spans="2:6" ht="13.5" thickBot="1">
      <c r="B16" s="109" t="s">
        <v>16</v>
      </c>
      <c r="C16" s="110"/>
      <c r="D16" s="110"/>
      <c r="E16" s="111"/>
      <c r="F16" s="27">
        <f>F12+F15</f>
        <v>0</v>
      </c>
    </row>
    <row r="18" ht="12.75">
      <c r="B18" t="s">
        <v>56</v>
      </c>
    </row>
  </sheetData>
  <sheetProtection/>
  <mergeCells count="10">
    <mergeCell ref="A2:F2"/>
    <mergeCell ref="A4:F4"/>
    <mergeCell ref="B16:E16"/>
    <mergeCell ref="B15:E15"/>
    <mergeCell ref="B12:E12"/>
    <mergeCell ref="B8:E8"/>
    <mergeCell ref="B9:E9"/>
    <mergeCell ref="B14:E14"/>
    <mergeCell ref="B13:E13"/>
    <mergeCell ref="B3:F3"/>
  </mergeCells>
  <hyperlinks>
    <hyperlink ref="B11" location="červi!A1" display="Červi"/>
    <hyperlink ref="B10" location="'specielní krmiva'!A1" display="Speciální krmiva"/>
    <hyperlink ref="B9:E9" location="obiloviny!A1" display="Obiloviny"/>
    <hyperlink ref="B8:E8" location="'krmivo pro kočky a psy'!A1" display="Krmiva pro psy a kočky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J16"/>
  <sheetViews>
    <sheetView showGridLines="0" view="pageBreakPreview" zoomScale="145" zoomScaleNormal="85" zoomScaleSheetLayoutView="145" zoomScalePageLayoutView="0" workbookViewId="0" topLeftCell="C1">
      <selection activeCell="C3" sqref="C3"/>
    </sheetView>
  </sheetViews>
  <sheetFormatPr defaultColWidth="9.140625" defaultRowHeight="12.75"/>
  <cols>
    <col min="3" max="3" width="86.8515625" style="0" customWidth="1"/>
    <col min="4" max="4" width="40.8515625" style="0" customWidth="1"/>
    <col min="6" max="6" width="18.28125" style="0" customWidth="1"/>
    <col min="7" max="7" width="19.57421875" style="0" bestFit="1" customWidth="1"/>
    <col min="8" max="8" width="19.57421875" style="0" customWidth="1"/>
    <col min="9" max="9" width="19.57421875" style="0" hidden="1" customWidth="1"/>
    <col min="10" max="10" width="11.421875" style="0" bestFit="1" customWidth="1"/>
  </cols>
  <sheetData>
    <row r="2" spans="3:10" ht="18">
      <c r="C2" s="107" t="s">
        <v>58</v>
      </c>
      <c r="D2" s="107"/>
      <c r="E2" s="107"/>
      <c r="F2" s="107"/>
      <c r="G2" s="107"/>
      <c r="H2" s="107"/>
      <c r="I2" s="107"/>
      <c r="J2" s="107"/>
    </row>
    <row r="4" spans="3:10" ht="12.75">
      <c r="C4" s="108" t="s">
        <v>23</v>
      </c>
      <c r="D4" s="108"/>
      <c r="E4" s="108"/>
      <c r="F4" s="108"/>
      <c r="G4" s="108"/>
      <c r="H4" s="108"/>
      <c r="I4" s="108"/>
      <c r="J4" s="108"/>
    </row>
    <row r="5" ht="13.5" thickBot="1"/>
    <row r="6" spans="2:10" ht="39" thickBot="1">
      <c r="B6" s="64" t="s">
        <v>0</v>
      </c>
      <c r="C6" s="65" t="s">
        <v>1</v>
      </c>
      <c r="D6" s="13" t="s">
        <v>12</v>
      </c>
      <c r="E6" s="66" t="s">
        <v>9</v>
      </c>
      <c r="F6" s="67" t="s">
        <v>24</v>
      </c>
      <c r="G6" s="68" t="s">
        <v>17</v>
      </c>
      <c r="H6" s="19" t="s">
        <v>18</v>
      </c>
      <c r="I6" s="19"/>
      <c r="J6" s="4" t="s">
        <v>2</v>
      </c>
    </row>
    <row r="7" spans="2:10" ht="15.75" thickBot="1">
      <c r="B7" s="57">
        <v>1</v>
      </c>
      <c r="C7" s="58" t="s">
        <v>34</v>
      </c>
      <c r="D7" s="59"/>
      <c r="E7" s="60" t="s">
        <v>26</v>
      </c>
      <c r="F7" s="61">
        <v>250</v>
      </c>
      <c r="G7" s="62"/>
      <c r="H7" s="63"/>
      <c r="I7" s="50">
        <f>H7*F7</f>
        <v>0</v>
      </c>
      <c r="J7" s="51">
        <f>F7*G7</f>
        <v>0</v>
      </c>
    </row>
    <row r="8" spans="2:10" ht="15.75" thickBot="1">
      <c r="B8" s="7">
        <v>2</v>
      </c>
      <c r="C8" s="42" t="s">
        <v>45</v>
      </c>
      <c r="D8" s="14"/>
      <c r="E8" s="36" t="s">
        <v>26</v>
      </c>
      <c r="F8" s="11">
        <v>2700</v>
      </c>
      <c r="G8" s="15"/>
      <c r="H8" s="20"/>
      <c r="I8" s="22">
        <f aca="true" t="shared" si="0" ref="I8:I15">H8*F8</f>
        <v>0</v>
      </c>
      <c r="J8" s="2">
        <f aca="true" t="shared" si="1" ref="J8:J15">F8*G8</f>
        <v>0</v>
      </c>
    </row>
    <row r="9" spans="2:10" ht="15.75" thickBot="1">
      <c r="B9" s="7">
        <v>3</v>
      </c>
      <c r="C9" s="42" t="s">
        <v>46</v>
      </c>
      <c r="D9" s="14"/>
      <c r="E9" s="36" t="s">
        <v>26</v>
      </c>
      <c r="F9" s="11">
        <v>500</v>
      </c>
      <c r="G9" s="15"/>
      <c r="H9" s="20"/>
      <c r="I9" s="22">
        <f t="shared" si="0"/>
        <v>0</v>
      </c>
      <c r="J9" s="2">
        <f t="shared" si="1"/>
        <v>0</v>
      </c>
    </row>
    <row r="10" spans="2:10" ht="15.75" thickBot="1">
      <c r="B10" s="7">
        <v>4</v>
      </c>
      <c r="C10" s="42" t="s">
        <v>35</v>
      </c>
      <c r="D10" s="14"/>
      <c r="E10" s="36" t="s">
        <v>26</v>
      </c>
      <c r="F10" s="11">
        <v>200</v>
      </c>
      <c r="G10" s="15"/>
      <c r="H10" s="20"/>
      <c r="I10" s="22">
        <f t="shared" si="0"/>
        <v>0</v>
      </c>
      <c r="J10" s="2">
        <f t="shared" si="1"/>
        <v>0</v>
      </c>
    </row>
    <row r="11" spans="2:10" ht="15.75" thickBot="1">
      <c r="B11" s="7">
        <v>5</v>
      </c>
      <c r="C11" s="56" t="s">
        <v>36</v>
      </c>
      <c r="D11" s="14"/>
      <c r="E11" s="36" t="s">
        <v>26</v>
      </c>
      <c r="F11" s="11">
        <v>3000</v>
      </c>
      <c r="G11" s="15"/>
      <c r="H11" s="20"/>
      <c r="I11" s="22">
        <f t="shared" si="0"/>
        <v>0</v>
      </c>
      <c r="J11" s="2">
        <f t="shared" si="1"/>
        <v>0</v>
      </c>
    </row>
    <row r="12" spans="2:10" ht="15.75" thickBot="1">
      <c r="B12" s="7">
        <v>6</v>
      </c>
      <c r="C12" s="42" t="s">
        <v>37</v>
      </c>
      <c r="D12" s="14"/>
      <c r="E12" s="36" t="s">
        <v>26</v>
      </c>
      <c r="F12" s="11">
        <v>300</v>
      </c>
      <c r="G12" s="15"/>
      <c r="H12" s="20"/>
      <c r="I12" s="22">
        <f t="shared" si="0"/>
        <v>0</v>
      </c>
      <c r="J12" s="2">
        <f t="shared" si="1"/>
        <v>0</v>
      </c>
    </row>
    <row r="13" spans="2:10" ht="15.75" thickBot="1">
      <c r="B13" s="7">
        <v>7</v>
      </c>
      <c r="C13" s="42" t="s">
        <v>38</v>
      </c>
      <c r="D13" s="14"/>
      <c r="E13" s="36" t="s">
        <v>26</v>
      </c>
      <c r="F13" s="11">
        <f>250</f>
        <v>250</v>
      </c>
      <c r="G13" s="15"/>
      <c r="H13" s="20"/>
      <c r="I13" s="22">
        <f t="shared" si="0"/>
        <v>0</v>
      </c>
      <c r="J13" s="2">
        <f t="shared" si="1"/>
        <v>0</v>
      </c>
    </row>
    <row r="14" spans="2:10" ht="15.75" thickBot="1">
      <c r="B14" s="7">
        <v>8</v>
      </c>
      <c r="C14" s="56" t="s">
        <v>31</v>
      </c>
      <c r="D14" s="14"/>
      <c r="E14" s="36" t="s">
        <v>26</v>
      </c>
      <c r="F14" s="11">
        <v>100</v>
      </c>
      <c r="G14" s="15"/>
      <c r="H14" s="20"/>
      <c r="I14" s="22">
        <f t="shared" si="0"/>
        <v>0</v>
      </c>
      <c r="J14" s="2">
        <f t="shared" si="1"/>
        <v>0</v>
      </c>
    </row>
    <row r="15" spans="2:10" ht="15.75" thickBot="1">
      <c r="B15" s="7">
        <v>9</v>
      </c>
      <c r="C15" s="42" t="s">
        <v>39</v>
      </c>
      <c r="D15" s="14"/>
      <c r="E15" s="36" t="s">
        <v>26</v>
      </c>
      <c r="F15" s="11">
        <v>50</v>
      </c>
      <c r="G15" s="15"/>
      <c r="H15" s="20"/>
      <c r="I15" s="22">
        <f t="shared" si="0"/>
        <v>0</v>
      </c>
      <c r="J15" s="2">
        <f t="shared" si="1"/>
        <v>0</v>
      </c>
    </row>
    <row r="16" spans="2:10" ht="15.75" thickBot="1">
      <c r="B16" s="43"/>
      <c r="C16" s="9" t="s">
        <v>10</v>
      </c>
      <c r="D16" s="9" t="s">
        <v>11</v>
      </c>
      <c r="E16" s="37" t="s">
        <v>11</v>
      </c>
      <c r="F16" s="12" t="s">
        <v>11</v>
      </c>
      <c r="G16" s="12" t="s">
        <v>11</v>
      </c>
      <c r="H16" s="21" t="s">
        <v>11</v>
      </c>
      <c r="I16" s="23">
        <f>SUM(I7:I15)</f>
        <v>0</v>
      </c>
      <c r="J16" s="8">
        <f>SUM(J7:J15)</f>
        <v>0</v>
      </c>
    </row>
  </sheetData>
  <sheetProtection/>
  <mergeCells count="2">
    <mergeCell ref="C2:J2"/>
    <mergeCell ref="C4:J4"/>
  </mergeCells>
  <printOptions horizontalCentered="1"/>
  <pageMargins left="0.15748031496062992" right="0.2362204724409449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J11"/>
  <sheetViews>
    <sheetView showGridLines="0" view="pageBreakPreview" zoomScale="60" zoomScalePageLayoutView="0" workbookViewId="0" topLeftCell="A1">
      <selection activeCell="B3" sqref="B3"/>
    </sheetView>
  </sheetViews>
  <sheetFormatPr defaultColWidth="9.140625" defaultRowHeight="12.75"/>
  <cols>
    <col min="3" max="3" width="64.00390625" style="0" customWidth="1"/>
    <col min="4" max="4" width="33.7109375" style="0" customWidth="1"/>
    <col min="6" max="6" width="17.28125" style="0" customWidth="1"/>
    <col min="7" max="8" width="12.28125" style="0" customWidth="1"/>
    <col min="9" max="9" width="12.28125" style="0" hidden="1" customWidth="1"/>
    <col min="10" max="10" width="10.140625" style="0" bestFit="1" customWidth="1"/>
  </cols>
  <sheetData>
    <row r="2" spans="2:10" ht="18">
      <c r="B2" s="107" t="s">
        <v>58</v>
      </c>
      <c r="C2" s="107"/>
      <c r="D2" s="107"/>
      <c r="E2" s="107"/>
      <c r="F2" s="107"/>
      <c r="G2" s="107"/>
      <c r="H2" s="107"/>
      <c r="I2" s="107"/>
      <c r="J2" s="107"/>
    </row>
    <row r="4" spans="2:10" ht="12.75">
      <c r="B4" s="123" t="s">
        <v>28</v>
      </c>
      <c r="C4" s="108"/>
      <c r="D4" s="108"/>
      <c r="E4" s="108"/>
      <c r="F4" s="108"/>
      <c r="G4" s="108"/>
      <c r="H4" s="108"/>
      <c r="I4" s="108"/>
      <c r="J4" s="108"/>
    </row>
    <row r="5" ht="13.5" thickBot="1"/>
    <row r="6" spans="2:10" ht="39" thickBot="1">
      <c r="B6" s="75" t="s">
        <v>0</v>
      </c>
      <c r="C6" s="3" t="s">
        <v>1</v>
      </c>
      <c r="D6" s="13" t="s">
        <v>12</v>
      </c>
      <c r="E6" s="66" t="s">
        <v>9</v>
      </c>
      <c r="F6" s="67" t="s">
        <v>33</v>
      </c>
      <c r="G6" s="68" t="s">
        <v>17</v>
      </c>
      <c r="H6" s="19" t="s">
        <v>19</v>
      </c>
      <c r="I6" s="19"/>
      <c r="J6" s="4" t="s">
        <v>2</v>
      </c>
    </row>
    <row r="7" spans="2:10" ht="15.75" thickBot="1">
      <c r="B7" s="57" t="s">
        <v>3</v>
      </c>
      <c r="C7" s="69" t="s">
        <v>25</v>
      </c>
      <c r="D7" s="70"/>
      <c r="E7" s="71" t="s">
        <v>26</v>
      </c>
      <c r="F7" s="72">
        <f>(60+25+25)*100</f>
        <v>11000</v>
      </c>
      <c r="G7" s="73"/>
      <c r="H7" s="74"/>
      <c r="I7" s="50">
        <f>F7*H7</f>
        <v>0</v>
      </c>
      <c r="J7" s="51">
        <f>F7*G7</f>
        <v>0</v>
      </c>
    </row>
    <row r="8" spans="2:10" ht="15.75" thickBot="1">
      <c r="B8" s="7" t="s">
        <v>4</v>
      </c>
      <c r="C8" s="5" t="s">
        <v>29</v>
      </c>
      <c r="D8" s="35"/>
      <c r="E8" s="45" t="s">
        <v>26</v>
      </c>
      <c r="F8" s="30">
        <f>(2+10+10)*100</f>
        <v>2200</v>
      </c>
      <c r="G8" s="18"/>
      <c r="H8" s="24"/>
      <c r="I8" s="22">
        <f>F8*H8</f>
        <v>0</v>
      </c>
      <c r="J8" s="2">
        <f>F8*G8</f>
        <v>0</v>
      </c>
    </row>
    <row r="9" spans="2:10" ht="15.75" thickBot="1">
      <c r="B9" s="7" t="s">
        <v>5</v>
      </c>
      <c r="C9" s="5" t="s">
        <v>27</v>
      </c>
      <c r="D9" s="35"/>
      <c r="E9" s="45" t="s">
        <v>26</v>
      </c>
      <c r="F9" s="30">
        <f>(150+50+15+10)*100</f>
        <v>22500</v>
      </c>
      <c r="G9" s="18"/>
      <c r="H9" s="24"/>
      <c r="I9" s="22">
        <f>F9*H9</f>
        <v>0</v>
      </c>
      <c r="J9" s="2">
        <f>F9*G9</f>
        <v>0</v>
      </c>
    </row>
    <row r="10" spans="2:10" ht="15.75" thickBot="1">
      <c r="B10" s="7" t="s">
        <v>6</v>
      </c>
      <c r="C10" s="5" t="s">
        <v>30</v>
      </c>
      <c r="D10" s="35"/>
      <c r="E10" s="45" t="s">
        <v>26</v>
      </c>
      <c r="F10" s="30">
        <f>(1+1+15+2)*100</f>
        <v>1900</v>
      </c>
      <c r="G10" s="18"/>
      <c r="H10" s="24"/>
      <c r="I10" s="22">
        <f>F10*H10</f>
        <v>0</v>
      </c>
      <c r="J10" s="2">
        <f>F10*G10</f>
        <v>0</v>
      </c>
    </row>
    <row r="11" spans="2:10" ht="15.75" thickBot="1">
      <c r="B11" s="10"/>
      <c r="C11" s="9" t="s">
        <v>10</v>
      </c>
      <c r="D11" s="9" t="s">
        <v>11</v>
      </c>
      <c r="E11" s="12" t="s">
        <v>11</v>
      </c>
      <c r="F11" s="12" t="s">
        <v>11</v>
      </c>
      <c r="G11" s="12" t="s">
        <v>11</v>
      </c>
      <c r="H11" s="21" t="s">
        <v>11</v>
      </c>
      <c r="I11" s="22">
        <f>SUM(I7:I10)</f>
        <v>0</v>
      </c>
      <c r="J11" s="8">
        <f>SUM(J7:J10)</f>
        <v>0</v>
      </c>
    </row>
  </sheetData>
  <sheetProtection/>
  <mergeCells count="2">
    <mergeCell ref="B2:J2"/>
    <mergeCell ref="B4:J4"/>
  </mergeCells>
  <printOptions horizontalCentered="1"/>
  <pageMargins left="0.15748031496062992" right="0.2362204724409449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J13"/>
  <sheetViews>
    <sheetView showGridLines="0" view="pageBreakPreview" zoomScale="60" zoomScalePageLayoutView="0" workbookViewId="0" topLeftCell="A1">
      <selection activeCell="B3" sqref="B3"/>
    </sheetView>
  </sheetViews>
  <sheetFormatPr defaultColWidth="9.140625" defaultRowHeight="12.75"/>
  <cols>
    <col min="3" max="3" width="64.00390625" style="0" customWidth="1"/>
    <col min="4" max="4" width="33.7109375" style="0" customWidth="1"/>
    <col min="5" max="5" width="9.140625" style="29" customWidth="1"/>
    <col min="6" max="6" width="14.8515625" style="0" customWidth="1"/>
    <col min="7" max="8" width="12.28125" style="0" customWidth="1"/>
    <col min="9" max="9" width="12.28125" style="0" hidden="1" customWidth="1"/>
    <col min="10" max="10" width="10.140625" style="0" bestFit="1" customWidth="1"/>
  </cols>
  <sheetData>
    <row r="2" spans="2:10" ht="18">
      <c r="B2" s="107" t="s">
        <v>58</v>
      </c>
      <c r="C2" s="107"/>
      <c r="D2" s="107"/>
      <c r="E2" s="107"/>
      <c r="F2" s="107"/>
      <c r="G2" s="107"/>
      <c r="H2" s="107"/>
      <c r="I2" s="107"/>
      <c r="J2" s="107"/>
    </row>
    <row r="4" spans="2:10" ht="12.75">
      <c r="B4" s="123" t="s">
        <v>32</v>
      </c>
      <c r="C4" s="108"/>
      <c r="D4" s="108"/>
      <c r="E4" s="108"/>
      <c r="F4" s="108"/>
      <c r="G4" s="108"/>
      <c r="H4" s="108"/>
      <c r="I4" s="108"/>
      <c r="J4" s="108"/>
    </row>
    <row r="5" ht="13.5" thickBot="1"/>
    <row r="6" spans="2:10" ht="39" thickBot="1">
      <c r="B6" s="28" t="s">
        <v>0</v>
      </c>
      <c r="C6" s="31" t="s">
        <v>1</v>
      </c>
      <c r="D6" s="31" t="s">
        <v>12</v>
      </c>
      <c r="E6" s="33" t="s">
        <v>9</v>
      </c>
      <c r="F6" s="33" t="s">
        <v>33</v>
      </c>
      <c r="G6" s="34" t="s">
        <v>17</v>
      </c>
      <c r="H6" s="49" t="s">
        <v>19</v>
      </c>
      <c r="I6" s="49"/>
      <c r="J6" s="39" t="s">
        <v>2</v>
      </c>
    </row>
    <row r="7" spans="2:10" ht="15.75" thickBot="1">
      <c r="B7" s="6" t="s">
        <v>3</v>
      </c>
      <c r="C7" s="85" t="s">
        <v>40</v>
      </c>
      <c r="D7" s="86"/>
      <c r="E7" s="87" t="s">
        <v>26</v>
      </c>
      <c r="F7" s="54">
        <v>1500</v>
      </c>
      <c r="G7" s="88"/>
      <c r="H7" s="79"/>
      <c r="I7" s="22">
        <f aca="true" t="shared" si="0" ref="I7:I12">F7*H7</f>
        <v>0</v>
      </c>
      <c r="J7" s="1">
        <f aca="true" t="shared" si="1" ref="J7:J12">F7*G7</f>
        <v>0</v>
      </c>
    </row>
    <row r="8" spans="2:10" ht="15.75" thickBot="1">
      <c r="B8" s="7" t="s">
        <v>4</v>
      </c>
      <c r="C8" s="46" t="s">
        <v>41</v>
      </c>
      <c r="D8" s="76"/>
      <c r="E8" s="38" t="s">
        <v>26</v>
      </c>
      <c r="F8" s="30">
        <v>200</v>
      </c>
      <c r="G8" s="78"/>
      <c r="H8" s="80"/>
      <c r="I8" s="22">
        <f t="shared" si="0"/>
        <v>0</v>
      </c>
      <c r="J8" s="2">
        <f t="shared" si="1"/>
        <v>0</v>
      </c>
    </row>
    <row r="9" spans="2:10" ht="15.75" thickBot="1">
      <c r="B9" s="7" t="s">
        <v>5</v>
      </c>
      <c r="C9" s="47" t="s">
        <v>42</v>
      </c>
      <c r="D9" s="77"/>
      <c r="E9" s="38" t="s">
        <v>26</v>
      </c>
      <c r="F9" s="30">
        <v>30</v>
      </c>
      <c r="G9" s="78"/>
      <c r="H9" s="80"/>
      <c r="I9" s="22">
        <f t="shared" si="0"/>
        <v>0</v>
      </c>
      <c r="J9" s="2">
        <f t="shared" si="1"/>
        <v>0</v>
      </c>
    </row>
    <row r="10" spans="2:10" ht="15.75" thickBot="1">
      <c r="B10" s="7" t="s">
        <v>6</v>
      </c>
      <c r="C10" s="47" t="s">
        <v>43</v>
      </c>
      <c r="D10" s="76"/>
      <c r="E10" s="38" t="s">
        <v>26</v>
      </c>
      <c r="F10" s="30">
        <v>70</v>
      </c>
      <c r="G10" s="78"/>
      <c r="H10" s="80"/>
      <c r="I10" s="22">
        <f t="shared" si="0"/>
        <v>0</v>
      </c>
      <c r="J10" s="2">
        <f t="shared" si="1"/>
        <v>0</v>
      </c>
    </row>
    <row r="11" spans="2:10" ht="15.75" thickBot="1">
      <c r="B11" s="7" t="s">
        <v>7</v>
      </c>
      <c r="C11" s="47" t="s">
        <v>44</v>
      </c>
      <c r="D11" s="76"/>
      <c r="E11" s="38" t="s">
        <v>26</v>
      </c>
      <c r="F11" s="30">
        <v>15</v>
      </c>
      <c r="G11" s="78"/>
      <c r="H11" s="80"/>
      <c r="I11" s="22">
        <f t="shared" si="0"/>
        <v>0</v>
      </c>
      <c r="J11" s="2">
        <f t="shared" si="1"/>
        <v>0</v>
      </c>
    </row>
    <row r="12" spans="2:10" ht="15.75" thickBot="1">
      <c r="B12" s="44" t="s">
        <v>8</v>
      </c>
      <c r="C12" s="89" t="s">
        <v>47</v>
      </c>
      <c r="D12" s="90"/>
      <c r="E12" s="91" t="s">
        <v>48</v>
      </c>
      <c r="F12" s="92">
        <v>300</v>
      </c>
      <c r="G12" s="93"/>
      <c r="H12" s="94"/>
      <c r="I12" s="40">
        <f t="shared" si="0"/>
        <v>0</v>
      </c>
      <c r="J12" s="41">
        <f t="shared" si="1"/>
        <v>0</v>
      </c>
    </row>
    <row r="13" spans="2:10" ht="15.75" thickBot="1">
      <c r="B13" s="43"/>
      <c r="C13" s="82" t="s">
        <v>10</v>
      </c>
      <c r="D13" s="82" t="s">
        <v>11</v>
      </c>
      <c r="E13" s="83" t="s">
        <v>11</v>
      </c>
      <c r="F13" s="83" t="s">
        <v>11</v>
      </c>
      <c r="G13" s="83" t="s">
        <v>11</v>
      </c>
      <c r="H13" s="84" t="s">
        <v>11</v>
      </c>
      <c r="I13" s="50">
        <f>SUM(I7:I12)</f>
        <v>0</v>
      </c>
      <c r="J13" s="81">
        <f>SUM(J7:J12)</f>
        <v>0</v>
      </c>
    </row>
  </sheetData>
  <sheetProtection/>
  <mergeCells count="2">
    <mergeCell ref="B2:J2"/>
    <mergeCell ref="B4:J4"/>
  </mergeCells>
  <printOptions horizontalCentered="1"/>
  <pageMargins left="0.15748031496062992" right="0.2362204724409449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J8"/>
  <sheetViews>
    <sheetView showGridLines="0" view="pageBreakPreview" zoomScale="60" zoomScalePageLayoutView="0" workbookViewId="0" topLeftCell="A1">
      <selection activeCell="B3" sqref="B3"/>
    </sheetView>
  </sheetViews>
  <sheetFormatPr defaultColWidth="9.140625" defaultRowHeight="12.75"/>
  <cols>
    <col min="3" max="3" width="64.00390625" style="0" customWidth="1"/>
    <col min="4" max="4" width="33.7109375" style="0" customWidth="1"/>
    <col min="6" max="6" width="14.7109375" style="0" customWidth="1"/>
    <col min="7" max="8" width="12.28125" style="0" customWidth="1"/>
    <col min="9" max="9" width="12.28125" style="0" hidden="1" customWidth="1"/>
    <col min="10" max="10" width="10.140625" style="0" bestFit="1" customWidth="1"/>
  </cols>
  <sheetData>
    <row r="2" spans="2:10" ht="18">
      <c r="B2" s="107" t="s">
        <v>58</v>
      </c>
      <c r="C2" s="107"/>
      <c r="D2" s="107"/>
      <c r="E2" s="107"/>
      <c r="F2" s="107"/>
      <c r="G2" s="107"/>
      <c r="H2" s="107"/>
      <c r="I2" s="107"/>
      <c r="J2" s="107"/>
    </row>
    <row r="4" spans="2:10" ht="12.75">
      <c r="B4" s="123" t="s">
        <v>49</v>
      </c>
      <c r="C4" s="108"/>
      <c r="D4" s="108"/>
      <c r="E4" s="108"/>
      <c r="F4" s="108"/>
      <c r="G4" s="108"/>
      <c r="H4" s="108"/>
      <c r="I4" s="108"/>
      <c r="J4" s="108"/>
    </row>
    <row r="5" ht="13.5" thickBot="1"/>
    <row r="6" spans="2:10" ht="39" thickBot="1">
      <c r="B6" s="28" t="s">
        <v>0</v>
      </c>
      <c r="C6" s="31" t="s">
        <v>1</v>
      </c>
      <c r="D6" s="31" t="s">
        <v>12</v>
      </c>
      <c r="E6" s="32" t="s">
        <v>9</v>
      </c>
      <c r="F6" s="33" t="s">
        <v>33</v>
      </c>
      <c r="G6" s="34" t="s">
        <v>17</v>
      </c>
      <c r="H6" s="49" t="s">
        <v>19</v>
      </c>
      <c r="I6" s="49"/>
      <c r="J6" s="39" t="s">
        <v>2</v>
      </c>
    </row>
    <row r="7" spans="2:10" ht="15.75" thickBot="1">
      <c r="B7" s="48" t="s">
        <v>3</v>
      </c>
      <c r="C7" s="52" t="s">
        <v>53</v>
      </c>
      <c r="D7" s="95"/>
      <c r="E7" s="53" t="s">
        <v>55</v>
      </c>
      <c r="F7" s="54">
        <v>350</v>
      </c>
      <c r="G7" s="96"/>
      <c r="H7" s="96"/>
      <c r="I7" s="55">
        <f>F7*H7</f>
        <v>0</v>
      </c>
      <c r="J7" s="1">
        <f>F7*G7</f>
        <v>0</v>
      </c>
    </row>
    <row r="8" spans="2:10" ht="15.75" thickBot="1">
      <c r="B8" s="10"/>
      <c r="C8" s="9" t="s">
        <v>10</v>
      </c>
      <c r="D8" s="9" t="s">
        <v>11</v>
      </c>
      <c r="E8" s="12" t="s">
        <v>11</v>
      </c>
      <c r="F8" s="12" t="s">
        <v>11</v>
      </c>
      <c r="G8" s="12" t="s">
        <v>11</v>
      </c>
      <c r="H8" s="21" t="s">
        <v>11</v>
      </c>
      <c r="I8" s="22">
        <f>SUM(I7:I7)</f>
        <v>0</v>
      </c>
      <c r="J8" s="8">
        <f>SUM(J7:J7)</f>
        <v>0</v>
      </c>
    </row>
  </sheetData>
  <sheetProtection/>
  <mergeCells count="2">
    <mergeCell ref="B2:J2"/>
    <mergeCell ref="B4:J4"/>
  </mergeCells>
  <printOptions horizontalCentered="1"/>
  <pageMargins left="0.15748031496062992" right="0.2362204724409449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Radosta</dc:creator>
  <cp:keywords/>
  <dc:description/>
  <cp:lastModifiedBy>Jirak</cp:lastModifiedBy>
  <cp:lastPrinted>2014-01-21T07:11:22Z</cp:lastPrinted>
  <dcterms:created xsi:type="dcterms:W3CDTF">2013-08-20T11:32:39Z</dcterms:created>
  <dcterms:modified xsi:type="dcterms:W3CDTF">2014-01-21T12:54:25Z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