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585" windowWidth="15315" windowHeight="12585" activeTab="0"/>
  </bookViews>
  <sheets>
    <sheet name="Obsah" sheetId="1" r:id="rId1"/>
    <sheet name="KP" sheetId="2" r:id="rId2"/>
    <sheet name="Dr" sheetId="3" r:id="rId3"/>
    <sheet name="tonery" sheetId="4" r:id="rId4"/>
  </sheets>
  <definedNames>
    <definedName name="_xlnm.Print_Area" localSheetId="0">'Obsah'!$B$1:$F$13</definedName>
  </definedNames>
  <calcPr fullCalcOnLoad="1"/>
</workbook>
</file>

<file path=xl/sharedStrings.xml><?xml version="1.0" encoding="utf-8"?>
<sst xmlns="http://schemas.openxmlformats.org/spreadsheetml/2006/main" count="230" uniqueCount="116">
  <si>
    <t>P.č.</t>
  </si>
  <si>
    <t>Název</t>
  </si>
  <si>
    <t>Cena za MJ bez DPH</t>
  </si>
  <si>
    <t>Cena celkem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</si>
  <si>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</si>
  <si>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</si>
  <si>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</si>
  <si>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</si>
  <si>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</si>
  <si>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</si>
  <si>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</si>
  <si>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</si>
  <si>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</si>
  <si>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</si>
  <si>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</si>
  <si>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</si>
  <si>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</si>
  <si>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MJ</t>
  </si>
  <si>
    <t>13.</t>
  </si>
  <si>
    <t>ks</t>
  </si>
  <si>
    <t>Odběr za rok</t>
  </si>
  <si>
    <t xml:space="preserve">Pero s náplní gelovou Pilot </t>
  </si>
  <si>
    <t>Gelová náplň pro pero Pilot</t>
  </si>
  <si>
    <t>Zvýrazňovač plochý žlutý, stopa 5 mm</t>
  </si>
  <si>
    <t>Popisiovač Pilot černý - stopa 2 mm</t>
  </si>
  <si>
    <t>Spona kancelářská 28 mm</t>
  </si>
  <si>
    <t>Páska po počítačky 57/60/70</t>
  </si>
  <si>
    <t>Lepidlo KORES Stick 40g</t>
  </si>
  <si>
    <t>Samolepící bločky 76x76 mm</t>
  </si>
  <si>
    <t>sada</t>
  </si>
  <si>
    <t>Samolepící záložky 12x43 4 barvy (35 záložek)</t>
  </si>
  <si>
    <t>blok</t>
  </si>
  <si>
    <t>Záznam o provozu vozidla mnákladní dopravy A4 číslovaný</t>
  </si>
  <si>
    <t>Záznam o provozu osobního vozidla A 5 číslovaný</t>
  </si>
  <si>
    <t>Kniha příchodu a odchodu A4</t>
  </si>
  <si>
    <t>Stavební deník A4</t>
  </si>
  <si>
    <t>Lepící páska 15-20mm (33m)</t>
  </si>
  <si>
    <t>Lepící tyčinka KORES 15g</t>
  </si>
  <si>
    <t>Roller s vyměnitelnou náplní 8,4 mm, délka 12-14m</t>
  </si>
  <si>
    <t>Kancelářské nůžky universální s kulatou špičkou 15-17cm</t>
  </si>
  <si>
    <t>Kovové klipy 19 mm</t>
  </si>
  <si>
    <t>bal.</t>
  </si>
  <si>
    <t>Barevný rychlovazač - čelní průsvit.deska A4 zelený</t>
  </si>
  <si>
    <t>Spisová deska A4 černá s tkanicí</t>
  </si>
  <si>
    <t xml:space="preserve">Desky s chlopněmi a gumičkou A4 modré </t>
  </si>
  <si>
    <t>Pákový pořadač A4 kartonový - hřbet 5 cm černý</t>
  </si>
  <si>
    <t>Pákový pořadač A4 kartonový - hřbet 8 cm černý</t>
  </si>
  <si>
    <t>Archivační box A4 otevřený -lepenka - bílý</t>
  </si>
  <si>
    <t>Prospektový obal standardní A4 (bal.100 ks)</t>
  </si>
  <si>
    <t>Multifunkční papír A4 - černobílý tisk 80 gr.</t>
  </si>
  <si>
    <t>Multifunkční papír A4 - oboustranný i barevný tisk 80 gr.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</si>
  <si>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</si>
  <si>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</si>
  <si>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</si>
  <si>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</si>
  <si>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</si>
  <si>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</si>
  <si>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</si>
  <si>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</si>
  <si>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</si>
  <si>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</si>
  <si>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</si>
  <si>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</si>
  <si>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</si>
  <si>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</si>
  <si>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</si>
  <si>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</si>
  <si>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Pákový pořadač A4 plastový - hřbet 8 cm - červený (ESSELTE)</t>
  </si>
  <si>
    <t>Pákový pořadač A4 plastový - hřbet 8 cm - modrý (ESSELTE)</t>
  </si>
  <si>
    <t>31.</t>
  </si>
  <si>
    <t>Celkem</t>
  </si>
  <si>
    <t>x</t>
  </si>
  <si>
    <t>Typ (vyplní uchazeč)</t>
  </si>
  <si>
    <t>Mycí pasta 500 g</t>
  </si>
  <si>
    <t>Mýdlo toaletní 100 gr.</t>
  </si>
  <si>
    <t>Mýdlo tekuté 5 l</t>
  </si>
  <si>
    <t>Saponát na nádobí 0,5 l</t>
  </si>
  <si>
    <t>Universální desinfekční a čistící prostředek 1 l (SAVO)</t>
  </si>
  <si>
    <t>Universální desinfekční a čistící prostředek 5 l (SAVO)</t>
  </si>
  <si>
    <t>Universální desinfekční a čistící prostředek protiplísňový - spray 0,5l</t>
  </si>
  <si>
    <t>WC čistič 750 ml</t>
  </si>
  <si>
    <t>Čistič oken 500 ml</t>
  </si>
  <si>
    <t>Písek tekutý 500-600 ml</t>
  </si>
  <si>
    <t>Regenerační a desinfekční krém na ruce 100 g(ml) (INDULONA)-modrá</t>
  </si>
  <si>
    <t>Regenerační a desinfekční krém na ruce 100 g(ml) (INDULONA)-měsíčková</t>
  </si>
  <si>
    <t>Repelent-spray 150ml</t>
  </si>
  <si>
    <t>Mycí hadr 60x60 cm</t>
  </si>
  <si>
    <t>Prachovka 42x40 cm</t>
  </si>
  <si>
    <t>Ručník papírový "ZZ" (á 250 listů)</t>
  </si>
  <si>
    <t>Ručník froté 50x90 cm</t>
  </si>
  <si>
    <t>Toaletní papír do zásobníků, průměr 230-240 mm</t>
  </si>
  <si>
    <t>Toaletní papír jednovrstvý - 400 útržků (32 rol./bal.)</t>
  </si>
  <si>
    <t xml:space="preserve">Odpadkový pytel 120 l, tloušťka (mic.) 50 </t>
  </si>
  <si>
    <t xml:space="preserve">Odpadkový pytel 120 l, tloušťka (mic.) 200 </t>
  </si>
  <si>
    <t>Odpadkový pytel 35 l (á 25 ks)</t>
  </si>
  <si>
    <t>Odpadkový pytel 60 l (á 20 ks)</t>
  </si>
  <si>
    <t>Směs do střikovačů zimní (-40C)- 5l</t>
  </si>
  <si>
    <t>Směs do střikovačů letní - 5l</t>
  </si>
  <si>
    <t>Sapon na mytí podlah (mr.PROPER) 0,75 l</t>
  </si>
  <si>
    <t>Prospektový obal s rozšířenou kapacitou (až 200 listů) A4 10 ks</t>
  </si>
  <si>
    <t>Kontrolní rozpočet</t>
  </si>
  <si>
    <t>Dodávka drogistického zboží</t>
  </si>
  <si>
    <t>Dodávka kancelářských potřeb</t>
  </si>
  <si>
    <t>Dodávka kancelářských potřeb a drogistického zkoží</t>
  </si>
  <si>
    <t>Kontrolní rozpočet -přehled</t>
  </si>
  <si>
    <t>Celkem bez DPH</t>
  </si>
  <si>
    <t>DPH</t>
  </si>
  <si>
    <t>Celkem s DPH</t>
  </si>
  <si>
    <t>Dodávka kancelářských potřeb - zobrazit podrobnosti</t>
  </si>
  <si>
    <t>Dodávka drogistického zboží - zobrazit podrobnosti</t>
  </si>
  <si>
    <t>Černá tisková kazeta HP LaserJet CB436A pro tiskárny LaserJet P1505/M1120MFP/M1522MFP, až 2 000 stran</t>
  </si>
  <si>
    <t>HP Toner Cart pro LJ P1102, P1102w, CE285A</t>
  </si>
  <si>
    <t>HP LaserJet 1010/1012/1015/1018/ 1020/1022/3015/3020/3030/3050/ 3052/3055/M1005MFP/M1319MFP</t>
  </si>
  <si>
    <t>Dodávka tonerů - zobrazit podrobnosti</t>
  </si>
  <si>
    <t>Dodávka tonerů</t>
  </si>
  <si>
    <t>Uvedené množství a sortiment je pouze orientační, skutečné množství a sortiment může být odlišný v závislosti na potřebách zadavatele.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</si>
</sst>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48" applyFont="1" applyBorder="1">
      <alignment/>
      <protection/>
    </xf>
    <xf numFmtId="0" fontId="23" fillId="0" borderId="10" xfId="48" applyFont="1" applyBorder="1">
      <alignment/>
      <protection/>
    </xf>
    <xf numFmtId="0" fontId="6" fillId="0" borderId="10" xfId="48" applyFont="1" applyFill="1" applyBorder="1">
      <alignment/>
      <protection/>
    </xf>
    <xf numFmtId="0" fontId="6" fillId="0" borderId="11" xfId="48" applyFont="1" applyBorder="1">
      <alignment/>
      <protection/>
    </xf>
    <xf numFmtId="0" fontId="6" fillId="0" borderId="10" xfId="48" applyFont="1" applyFill="1" applyBorder="1">
      <alignment/>
      <protection/>
    </xf>
    <xf numFmtId="4" fontId="1" fillId="0" borderId="12" xfId="47" applyNumberFormat="1" applyFont="1" applyFill="1" applyBorder="1" applyProtection="1">
      <alignment/>
      <protection/>
    </xf>
    <xf numFmtId="4" fontId="1" fillId="0" borderId="13" xfId="47" applyNumberFormat="1" applyFont="1" applyFill="1" applyBorder="1" applyProtection="1">
      <alignment/>
      <protection/>
    </xf>
    <xf numFmtId="0" fontId="4" fillId="19" borderId="14" xfId="47" applyFont="1" applyFill="1" applyBorder="1" applyAlignment="1">
      <alignment horizontal="center"/>
      <protection/>
    </xf>
    <xf numFmtId="0" fontId="4" fillId="19" borderId="15" xfId="47" applyFont="1" applyFill="1" applyBorder="1" applyAlignment="1">
      <alignment horizontal="center"/>
      <protection/>
    </xf>
    <xf numFmtId="0" fontId="4" fillId="19" borderId="16" xfId="47" applyFont="1" applyFill="1" applyBorder="1" applyAlignment="1">
      <alignment horizontal="right" wrapText="1"/>
      <protection/>
    </xf>
    <xf numFmtId="0" fontId="4" fillId="19" borderId="16" xfId="47" applyFont="1" applyFill="1" applyBorder="1" applyAlignment="1">
      <alignment horizontal="center" wrapText="1"/>
      <protection/>
    </xf>
    <xf numFmtId="43" fontId="4" fillId="19" borderId="16" xfId="47" applyNumberFormat="1" applyFont="1" applyFill="1" applyBorder="1" applyAlignment="1">
      <alignment horizontal="center" wrapText="1"/>
      <protection/>
    </xf>
    <xf numFmtId="0" fontId="4" fillId="19" borderId="17" xfId="47" applyFont="1" applyFill="1" applyBorder="1" applyAlignment="1">
      <alignment horizontal="center" wrapText="1"/>
      <protection/>
    </xf>
    <xf numFmtId="0" fontId="6" fillId="0" borderId="18" xfId="48" applyFont="1" applyBorder="1">
      <alignment/>
      <protection/>
    </xf>
    <xf numFmtId="0" fontId="6" fillId="0" borderId="19" xfId="48" applyFont="1" applyBorder="1">
      <alignment/>
      <protection/>
    </xf>
    <xf numFmtId="0" fontId="6" fillId="0" borderId="19" xfId="48" applyFont="1" applyFill="1" applyBorder="1">
      <alignment/>
      <protection/>
    </xf>
    <xf numFmtId="0" fontId="23" fillId="0" borderId="19" xfId="48" applyFont="1" applyFill="1" applyBorder="1">
      <alignment/>
      <protection/>
    </xf>
    <xf numFmtId="0" fontId="6" fillId="0" borderId="19" xfId="48" applyFont="1" applyFill="1" applyBorder="1">
      <alignment/>
      <protection/>
    </xf>
    <xf numFmtId="0" fontId="1" fillId="0" borderId="20" xfId="47" applyFont="1" applyBorder="1" applyAlignment="1" applyProtection="1">
      <alignment horizontal="center"/>
      <protection hidden="1"/>
    </xf>
    <xf numFmtId="0" fontId="1" fillId="0" borderId="21" xfId="47" applyFont="1" applyBorder="1" applyAlignment="1" applyProtection="1">
      <alignment horizontal="center"/>
      <protection hidden="1"/>
    </xf>
    <xf numFmtId="0" fontId="1" fillId="0" borderId="21" xfId="47" applyFont="1" applyFill="1" applyBorder="1" applyAlignment="1" applyProtection="1">
      <alignment horizontal="center"/>
      <protection hidden="1"/>
    </xf>
    <xf numFmtId="0" fontId="0" fillId="0" borderId="21" xfId="47" applyFont="1" applyFill="1" applyBorder="1" applyAlignment="1">
      <alignment horizontal="center"/>
      <protection/>
    </xf>
    <xf numFmtId="0" fontId="0" fillId="0" borderId="22" xfId="47" applyFont="1" applyFill="1" applyBorder="1" applyAlignment="1">
      <alignment horizontal="center"/>
      <protection/>
    </xf>
    <xf numFmtId="0" fontId="6" fillId="0" borderId="23" xfId="48" applyFont="1" applyFill="1" applyBorder="1">
      <alignment/>
      <protection/>
    </xf>
    <xf numFmtId="0" fontId="6" fillId="0" borderId="24" xfId="48" applyFont="1" applyFill="1" applyBorder="1">
      <alignment/>
      <protection/>
    </xf>
    <xf numFmtId="4" fontId="1" fillId="0" borderId="25" xfId="47" applyNumberFormat="1" applyFont="1" applyFill="1" applyBorder="1" applyProtection="1">
      <alignment/>
      <protection/>
    </xf>
    <xf numFmtId="4" fontId="0" fillId="0" borderId="17" xfId="0" applyNumberFormat="1" applyBorder="1" applyAlignment="1">
      <alignment/>
    </xf>
    <xf numFmtId="0" fontId="6" fillId="0" borderId="26" xfId="48" applyFont="1" applyFill="1" applyBorder="1">
      <alignment/>
      <protection/>
    </xf>
    <xf numFmtId="0" fontId="0" fillId="0" borderId="27" xfId="47" applyFont="1" applyFill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3" fontId="1" fillId="0" borderId="10" xfId="47" applyNumberFormat="1" applyFont="1" applyFill="1" applyBorder="1" applyAlignment="1">
      <alignment horizontal="center"/>
      <protection/>
    </xf>
    <xf numFmtId="0" fontId="1" fillId="0" borderId="10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4" fillId="19" borderId="26" xfId="47" applyFont="1" applyFill="1" applyBorder="1" applyAlignment="1">
      <alignment horizontal="center"/>
      <protection/>
    </xf>
    <xf numFmtId="0" fontId="6" fillId="4" borderId="28" xfId="48" applyFont="1" applyFill="1" applyBorder="1">
      <alignment/>
      <protection/>
    </xf>
    <xf numFmtId="0" fontId="6" fillId="4" borderId="29" xfId="48" applyFont="1" applyFill="1" applyBorder="1">
      <alignment/>
      <protection/>
    </xf>
    <xf numFmtId="0" fontId="23" fillId="4" borderId="29" xfId="48" applyFont="1" applyFill="1" applyBorder="1">
      <alignment/>
      <protection/>
    </xf>
    <xf numFmtId="0" fontId="6" fillId="4" borderId="29" xfId="48" applyFont="1" applyFill="1" applyBorder="1">
      <alignment/>
      <protection/>
    </xf>
    <xf numFmtId="0" fontId="6" fillId="4" borderId="30" xfId="48" applyFont="1" applyFill="1" applyBorder="1">
      <alignment/>
      <protection/>
    </xf>
    <xf numFmtId="43" fontId="5" fillId="4" borderId="11" xfId="34" applyFont="1" applyFill="1" applyBorder="1" applyAlignment="1" applyProtection="1">
      <alignment horizontal="center"/>
      <protection locked="0"/>
    </xf>
    <xf numFmtId="43" fontId="5" fillId="4" borderId="10" xfId="34" applyFont="1" applyFill="1" applyBorder="1" applyAlignment="1" applyProtection="1">
      <alignment horizontal="center"/>
      <protection locked="0"/>
    </xf>
    <xf numFmtId="43" fontId="5" fillId="4" borderId="10" xfId="34" applyFont="1" applyFill="1" applyBorder="1" applyAlignment="1">
      <alignment horizontal="center"/>
    </xf>
    <xf numFmtId="43" fontId="4" fillId="4" borderId="10" xfId="34" applyFont="1" applyFill="1" applyBorder="1" applyAlignment="1">
      <alignment horizontal="center"/>
    </xf>
    <xf numFmtId="43" fontId="4" fillId="4" borderId="24" xfId="34" applyFont="1" applyFill="1" applyBorder="1" applyAlignment="1">
      <alignment horizontal="center"/>
    </xf>
    <xf numFmtId="43" fontId="0" fillId="0" borderId="12" xfId="34" applyBorder="1" applyAlignment="1">
      <alignment/>
    </xf>
    <xf numFmtId="43" fontId="0" fillId="0" borderId="31" xfId="34" applyBorder="1" applyAlignment="1">
      <alignment/>
    </xf>
    <xf numFmtId="43" fontId="4" fillId="0" borderId="27" xfId="34" applyFont="1" applyBorder="1" applyAlignment="1">
      <alignment/>
    </xf>
    <xf numFmtId="43" fontId="0" fillId="0" borderId="20" xfId="34" applyBorder="1" applyAlignment="1">
      <alignment/>
    </xf>
    <xf numFmtId="0" fontId="0" fillId="0" borderId="0" xfId="0" applyFont="1" applyAlignment="1">
      <alignment/>
    </xf>
    <xf numFmtId="43" fontId="0" fillId="0" borderId="32" xfId="34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4" borderId="36" xfId="36" applyFont="1" applyFill="1" applyBorder="1" applyAlignment="1">
      <alignment horizontal="left"/>
    </xf>
    <xf numFmtId="0" fontId="2" fillId="4" borderId="37" xfId="36" applyFill="1" applyBorder="1" applyAlignment="1">
      <alignment horizontal="left"/>
    </xf>
    <xf numFmtId="0" fontId="2" fillId="17" borderId="33" xfId="36" applyFont="1" applyFill="1" applyBorder="1" applyAlignment="1">
      <alignment horizontal="left"/>
    </xf>
    <xf numFmtId="0" fontId="2" fillId="17" borderId="34" xfId="36" applyFont="1" applyFill="1" applyBorder="1" applyAlignment="1">
      <alignment horizontal="left"/>
    </xf>
    <xf numFmtId="0" fontId="26" fillId="0" borderId="10" xfId="0" applyFont="1" applyBorder="1" applyAlignment="1">
      <alignment/>
    </xf>
    <xf numFmtId="43" fontId="0" fillId="0" borderId="40" xfId="34" applyFont="1" applyBorder="1" applyAlignment="1">
      <alignment/>
    </xf>
    <xf numFmtId="0" fontId="2" fillId="24" borderId="33" xfId="36" applyFont="1" applyFill="1" applyBorder="1" applyAlignment="1">
      <alignment horizontal="left"/>
    </xf>
    <xf numFmtId="0" fontId="2" fillId="24" borderId="34" xfId="36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abSelected="1" workbookViewId="0" topLeftCell="A1">
      <selection activeCell="F15" sqref="F15"/>
    </sheetView>
  </sheetViews>
  <sheetFormatPr defaultColWidth="9.140625" defaultRowHeight="12.75"/>
  <cols>
    <col min="4" max="4" width="15.00390625" style="0" customWidth="1"/>
    <col min="5" max="5" width="32.421875" style="0" customWidth="1"/>
    <col min="6" max="6" width="22.00390625" style="0" customWidth="1"/>
  </cols>
  <sheetData>
    <row r="2" spans="1:6" ht="18">
      <c r="A2" s="54" t="s">
        <v>104</v>
      </c>
      <c r="B2" s="54"/>
      <c r="C2" s="54"/>
      <c r="D2" s="54"/>
      <c r="E2" s="54"/>
      <c r="F2" s="54"/>
    </row>
    <row r="4" spans="1:6" ht="12.75">
      <c r="A4" s="55" t="s">
        <v>103</v>
      </c>
      <c r="B4" s="55"/>
      <c r="C4" s="55"/>
      <c r="D4" s="55"/>
      <c r="E4" s="55"/>
      <c r="F4" s="55"/>
    </row>
    <row r="7" ht="13.5" thickBot="1"/>
    <row r="8" spans="2:6" ht="12.75">
      <c r="B8" s="64" t="s">
        <v>108</v>
      </c>
      <c r="C8" s="65"/>
      <c r="D8" s="65"/>
      <c r="E8" s="65"/>
      <c r="F8" s="50">
        <f>KP!H37</f>
        <v>0</v>
      </c>
    </row>
    <row r="9" spans="1:6" s="53" customFormat="1" ht="13.5" thickBot="1">
      <c r="A9" s="51"/>
      <c r="B9" s="66" t="s">
        <v>109</v>
      </c>
      <c r="C9" s="67"/>
      <c r="D9" s="67"/>
      <c r="E9" s="67"/>
      <c r="F9" s="52">
        <f>'Dr'!H33</f>
        <v>0</v>
      </c>
    </row>
    <row r="10" spans="1:6" s="53" customFormat="1" ht="13.5" thickBot="1">
      <c r="A10" s="51"/>
      <c r="B10" s="70" t="s">
        <v>113</v>
      </c>
      <c r="C10" s="71"/>
      <c r="D10" s="71"/>
      <c r="E10" s="71"/>
      <c r="F10" s="69">
        <f>tonery!H10</f>
        <v>0</v>
      </c>
    </row>
    <row r="11" spans="2:6" ht="13.5" thickBot="1">
      <c r="B11" s="62" t="s">
        <v>105</v>
      </c>
      <c r="C11" s="63"/>
      <c r="D11" s="63"/>
      <c r="E11" s="63"/>
      <c r="F11" s="49">
        <f>F8+F9+F10</f>
        <v>0</v>
      </c>
    </row>
    <row r="12" spans="2:6" ht="12.75">
      <c r="B12" s="59" t="s">
        <v>106</v>
      </c>
      <c r="C12" s="60"/>
      <c r="D12" s="60"/>
      <c r="E12" s="61"/>
      <c r="F12" s="47">
        <f>F11*0.21</f>
        <v>0</v>
      </c>
    </row>
    <row r="13" spans="2:6" ht="13.5" thickBot="1">
      <c r="B13" s="56" t="s">
        <v>107</v>
      </c>
      <c r="C13" s="57"/>
      <c r="D13" s="57"/>
      <c r="E13" s="58"/>
      <c r="F13" s="48">
        <f>F11+F12</f>
        <v>0</v>
      </c>
    </row>
  </sheetData>
  <mergeCells count="8">
    <mergeCell ref="A2:F2"/>
    <mergeCell ref="A4:F4"/>
    <mergeCell ref="B13:E13"/>
    <mergeCell ref="B12:E12"/>
    <mergeCell ref="B11:E11"/>
    <mergeCell ref="B8:E8"/>
    <mergeCell ref="B9:E9"/>
    <mergeCell ref="B10:E10"/>
  </mergeCells>
  <hyperlinks>
    <hyperlink ref="B8:E8" location="KP!A1" display="Dodávka kancelářských potřeb"/>
    <hyperlink ref="B9:E9" location="Dr!A1" display="Dodávka drogistického zboží"/>
    <hyperlink ref="B10:E10" location="tonery!A1" display="Dodávka drogistického zboží - zobrazit podrobnosti"/>
  </hyperlink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L39"/>
  <sheetViews>
    <sheetView showGridLines="0" workbookViewId="0" topLeftCell="A4">
      <selection activeCell="E43" sqref="E43"/>
    </sheetView>
  </sheetViews>
  <sheetFormatPr defaultColWidth="9.140625" defaultRowHeight="12.75"/>
  <cols>
    <col min="3" max="3" width="55.140625" style="0" customWidth="1"/>
    <col min="4" max="4" width="40.8515625" style="0" customWidth="1"/>
    <col min="7" max="7" width="19.57421875" style="0" bestFit="1" customWidth="1"/>
    <col min="8" max="8" width="11.421875" style="0" bestFit="1" customWidth="1"/>
  </cols>
  <sheetData>
    <row r="2" spans="3:8" ht="18">
      <c r="C2" s="54" t="s">
        <v>100</v>
      </c>
      <c r="D2" s="54"/>
      <c r="E2" s="54"/>
      <c r="F2" s="54"/>
      <c r="G2" s="54"/>
      <c r="H2" s="54"/>
    </row>
    <row r="4" spans="3:8" ht="12.75">
      <c r="C4" s="55" t="s">
        <v>102</v>
      </c>
      <c r="D4" s="55"/>
      <c r="E4" s="55"/>
      <c r="F4" s="55"/>
      <c r="G4" s="55"/>
      <c r="H4" s="55"/>
    </row>
    <row r="5" ht="13.5" thickBot="1"/>
    <row r="6" spans="2:8" ht="39" thickBot="1">
      <c r="B6" s="8" t="s">
        <v>0</v>
      </c>
      <c r="C6" s="9" t="s">
        <v>1</v>
      </c>
      <c r="D6" s="36" t="s">
        <v>72</v>
      </c>
      <c r="E6" s="10" t="s">
        <v>17</v>
      </c>
      <c r="F6" s="11" t="s">
        <v>20</v>
      </c>
      <c r="G6" s="12" t="s">
        <v>2</v>
      </c>
      <c r="H6" s="13" t="s">
        <v>3</v>
      </c>
    </row>
    <row r="7" spans="2:8" ht="15">
      <c r="B7" s="19" t="s">
        <v>4</v>
      </c>
      <c r="C7" s="14" t="s">
        <v>21</v>
      </c>
      <c r="D7" s="37"/>
      <c r="E7" s="4" t="s">
        <v>19</v>
      </c>
      <c r="F7" s="30">
        <v>100</v>
      </c>
      <c r="G7" s="42"/>
      <c r="H7" s="6">
        <f>F7*G7</f>
        <v>0</v>
      </c>
    </row>
    <row r="8" spans="2:8" ht="15">
      <c r="B8" s="20" t="s">
        <v>5</v>
      </c>
      <c r="C8" s="15" t="s">
        <v>22</v>
      </c>
      <c r="D8" s="38"/>
      <c r="E8" s="1" t="s">
        <v>19</v>
      </c>
      <c r="F8" s="31">
        <v>100</v>
      </c>
      <c r="G8" s="43"/>
      <c r="H8" s="7">
        <f aca="true" t="shared" si="0" ref="H8:H36">F8*G8</f>
        <v>0</v>
      </c>
    </row>
    <row r="9" spans="2:8" ht="15">
      <c r="B9" s="20" t="s">
        <v>6</v>
      </c>
      <c r="C9" s="15" t="s">
        <v>23</v>
      </c>
      <c r="D9" s="38"/>
      <c r="E9" s="1" t="s">
        <v>19</v>
      </c>
      <c r="F9" s="31">
        <v>50</v>
      </c>
      <c r="G9" s="43"/>
      <c r="H9" s="7">
        <f t="shared" si="0"/>
        <v>0</v>
      </c>
    </row>
    <row r="10" spans="2:8" ht="15">
      <c r="B10" s="20" t="s">
        <v>7</v>
      </c>
      <c r="C10" s="15" t="s">
        <v>24</v>
      </c>
      <c r="D10" s="38"/>
      <c r="E10" s="1" t="s">
        <v>19</v>
      </c>
      <c r="F10" s="31">
        <v>50</v>
      </c>
      <c r="G10" s="43"/>
      <c r="H10" s="7">
        <f t="shared" si="0"/>
        <v>0</v>
      </c>
    </row>
    <row r="11" spans="2:8" ht="15">
      <c r="B11" s="20" t="s">
        <v>8</v>
      </c>
      <c r="C11" s="15" t="s">
        <v>40</v>
      </c>
      <c r="D11" s="38"/>
      <c r="E11" s="1" t="s">
        <v>41</v>
      </c>
      <c r="F11" s="31">
        <v>30</v>
      </c>
      <c r="G11" s="43"/>
      <c r="H11" s="7">
        <f t="shared" si="0"/>
        <v>0</v>
      </c>
    </row>
    <row r="12" spans="2:8" ht="15">
      <c r="B12" s="20" t="s">
        <v>9</v>
      </c>
      <c r="C12" s="15" t="s">
        <v>25</v>
      </c>
      <c r="D12" s="38"/>
      <c r="E12" s="1" t="s">
        <v>41</v>
      </c>
      <c r="F12" s="31">
        <v>40</v>
      </c>
      <c r="G12" s="43"/>
      <c r="H12" s="7">
        <f t="shared" si="0"/>
        <v>0</v>
      </c>
    </row>
    <row r="13" spans="2:8" ht="15">
      <c r="B13" s="20" t="s">
        <v>10</v>
      </c>
      <c r="C13" s="15" t="s">
        <v>26</v>
      </c>
      <c r="D13" s="38"/>
      <c r="E13" s="1" t="s">
        <v>19</v>
      </c>
      <c r="F13" s="31">
        <v>30</v>
      </c>
      <c r="G13" s="43"/>
      <c r="H13" s="7">
        <f t="shared" si="0"/>
        <v>0</v>
      </c>
    </row>
    <row r="14" spans="2:8" ht="15">
      <c r="B14" s="20" t="s">
        <v>11</v>
      </c>
      <c r="C14" s="15" t="s">
        <v>27</v>
      </c>
      <c r="D14" s="38"/>
      <c r="E14" s="1" t="s">
        <v>19</v>
      </c>
      <c r="F14" s="31">
        <v>30</v>
      </c>
      <c r="G14" s="43"/>
      <c r="H14" s="7">
        <f t="shared" si="0"/>
        <v>0</v>
      </c>
    </row>
    <row r="15" spans="2:8" ht="15">
      <c r="B15" s="20" t="s">
        <v>12</v>
      </c>
      <c r="C15" s="15" t="s">
        <v>28</v>
      </c>
      <c r="D15" s="38"/>
      <c r="E15" s="1" t="s">
        <v>19</v>
      </c>
      <c r="F15" s="31">
        <v>50</v>
      </c>
      <c r="G15" s="43"/>
      <c r="H15" s="7">
        <f t="shared" si="0"/>
        <v>0</v>
      </c>
    </row>
    <row r="16" spans="2:8" ht="15">
      <c r="B16" s="20" t="s">
        <v>13</v>
      </c>
      <c r="C16" s="15" t="s">
        <v>30</v>
      </c>
      <c r="D16" s="38"/>
      <c r="E16" s="1" t="s">
        <v>29</v>
      </c>
      <c r="F16" s="31">
        <v>50</v>
      </c>
      <c r="G16" s="43"/>
      <c r="H16" s="7">
        <f t="shared" si="0"/>
        <v>0</v>
      </c>
    </row>
    <row r="17" spans="2:8" ht="15">
      <c r="B17" s="20" t="s">
        <v>14</v>
      </c>
      <c r="C17" s="15" t="s">
        <v>32</v>
      </c>
      <c r="D17" s="38"/>
      <c r="E17" s="1" t="s">
        <v>31</v>
      </c>
      <c r="F17" s="31">
        <v>50</v>
      </c>
      <c r="G17" s="43"/>
      <c r="H17" s="7">
        <f t="shared" si="0"/>
        <v>0</v>
      </c>
    </row>
    <row r="18" spans="2:8" ht="15">
      <c r="B18" s="20" t="s">
        <v>15</v>
      </c>
      <c r="C18" s="15" t="s">
        <v>35</v>
      </c>
      <c r="D18" s="38"/>
      <c r="E18" s="1" t="s">
        <v>31</v>
      </c>
      <c r="F18" s="31">
        <v>30</v>
      </c>
      <c r="G18" s="43"/>
      <c r="H18" s="7">
        <f t="shared" si="0"/>
        <v>0</v>
      </c>
    </row>
    <row r="19" spans="2:8" ht="15">
      <c r="B19" s="21" t="s">
        <v>18</v>
      </c>
      <c r="C19" s="15" t="s">
        <v>33</v>
      </c>
      <c r="D19" s="38"/>
      <c r="E19" s="1" t="s">
        <v>31</v>
      </c>
      <c r="F19" s="31">
        <v>50</v>
      </c>
      <c r="G19" s="43"/>
      <c r="H19" s="7">
        <f t="shared" si="0"/>
        <v>0</v>
      </c>
    </row>
    <row r="20" spans="2:8" ht="15">
      <c r="B20" s="20" t="s">
        <v>16</v>
      </c>
      <c r="C20" s="15" t="s">
        <v>34</v>
      </c>
      <c r="D20" s="38"/>
      <c r="E20" s="1" t="s">
        <v>31</v>
      </c>
      <c r="F20" s="31">
        <v>50</v>
      </c>
      <c r="G20" s="43"/>
      <c r="H20" s="7">
        <f t="shared" si="0"/>
        <v>0</v>
      </c>
    </row>
    <row r="21" spans="2:8" ht="15">
      <c r="B21" s="22" t="s">
        <v>51</v>
      </c>
      <c r="C21" s="16" t="s">
        <v>36</v>
      </c>
      <c r="D21" s="38"/>
      <c r="E21" s="5" t="s">
        <v>19</v>
      </c>
      <c r="F21" s="32">
        <v>30</v>
      </c>
      <c r="G21" s="44"/>
      <c r="H21" s="7">
        <f t="shared" si="0"/>
        <v>0</v>
      </c>
    </row>
    <row r="22" spans="2:8" ht="15">
      <c r="B22" s="22" t="s">
        <v>52</v>
      </c>
      <c r="C22" s="15" t="s">
        <v>37</v>
      </c>
      <c r="D22" s="38"/>
      <c r="E22" s="1" t="s">
        <v>19</v>
      </c>
      <c r="F22" s="33">
        <v>30</v>
      </c>
      <c r="G22" s="45"/>
      <c r="H22" s="7">
        <f t="shared" si="0"/>
        <v>0</v>
      </c>
    </row>
    <row r="23" spans="2:8" ht="15">
      <c r="B23" s="22" t="s">
        <v>53</v>
      </c>
      <c r="C23" s="15" t="s">
        <v>38</v>
      </c>
      <c r="D23" s="38"/>
      <c r="E23" s="1" t="s">
        <v>19</v>
      </c>
      <c r="F23" s="33">
        <v>30</v>
      </c>
      <c r="G23" s="45"/>
      <c r="H23" s="7">
        <f t="shared" si="0"/>
        <v>0</v>
      </c>
    </row>
    <row r="24" spans="2:8" ht="15">
      <c r="B24" s="22" t="s">
        <v>54</v>
      </c>
      <c r="C24" s="17" t="s">
        <v>39</v>
      </c>
      <c r="D24" s="39"/>
      <c r="E24" s="2" t="s">
        <v>19</v>
      </c>
      <c r="F24" s="33">
        <v>20</v>
      </c>
      <c r="G24" s="45"/>
      <c r="H24" s="7">
        <f t="shared" si="0"/>
        <v>0</v>
      </c>
    </row>
    <row r="25" spans="2:8" ht="15">
      <c r="B25" s="22" t="s">
        <v>55</v>
      </c>
      <c r="C25" s="17" t="s">
        <v>42</v>
      </c>
      <c r="D25" s="39"/>
      <c r="E25" s="2" t="s">
        <v>19</v>
      </c>
      <c r="F25" s="33">
        <v>50</v>
      </c>
      <c r="G25" s="45"/>
      <c r="H25" s="7">
        <f t="shared" si="0"/>
        <v>0</v>
      </c>
    </row>
    <row r="26" spans="2:8" ht="15">
      <c r="B26" s="22" t="s">
        <v>56</v>
      </c>
      <c r="C26" s="18" t="s">
        <v>43</v>
      </c>
      <c r="D26" s="40"/>
      <c r="E26" s="3" t="s">
        <v>19</v>
      </c>
      <c r="F26" s="33">
        <v>20</v>
      </c>
      <c r="G26" s="45"/>
      <c r="H26" s="7">
        <f t="shared" si="0"/>
        <v>0</v>
      </c>
    </row>
    <row r="27" spans="2:8" ht="15">
      <c r="B27" s="22" t="s">
        <v>57</v>
      </c>
      <c r="C27" s="18" t="s">
        <v>44</v>
      </c>
      <c r="D27" s="40"/>
      <c r="E27" s="3" t="s">
        <v>19</v>
      </c>
      <c r="F27" s="33">
        <v>30</v>
      </c>
      <c r="G27" s="45"/>
      <c r="H27" s="7">
        <f t="shared" si="0"/>
        <v>0</v>
      </c>
    </row>
    <row r="28" spans="2:8" ht="15">
      <c r="B28" s="22" t="s">
        <v>58</v>
      </c>
      <c r="C28" s="18" t="s">
        <v>45</v>
      </c>
      <c r="D28" s="40"/>
      <c r="E28" s="3" t="s">
        <v>19</v>
      </c>
      <c r="F28" s="33">
        <v>30</v>
      </c>
      <c r="G28" s="45"/>
      <c r="H28" s="7">
        <f t="shared" si="0"/>
        <v>0</v>
      </c>
    </row>
    <row r="29" spans="2:8" ht="15">
      <c r="B29" s="22" t="s">
        <v>59</v>
      </c>
      <c r="C29" s="18" t="s">
        <v>46</v>
      </c>
      <c r="D29" s="40"/>
      <c r="E29" s="3" t="s">
        <v>19</v>
      </c>
      <c r="F29" s="33">
        <v>30</v>
      </c>
      <c r="G29" s="45"/>
      <c r="H29" s="7">
        <f t="shared" si="0"/>
        <v>0</v>
      </c>
    </row>
    <row r="30" spans="2:8" ht="15">
      <c r="B30" s="22" t="s">
        <v>60</v>
      </c>
      <c r="C30" s="18" t="s">
        <v>67</v>
      </c>
      <c r="D30" s="40"/>
      <c r="E30" s="3" t="s">
        <v>19</v>
      </c>
      <c r="F30" s="33">
        <v>30</v>
      </c>
      <c r="G30" s="45"/>
      <c r="H30" s="7">
        <f t="shared" si="0"/>
        <v>0</v>
      </c>
    </row>
    <row r="31" spans="2:8" ht="15">
      <c r="B31" s="22" t="s">
        <v>61</v>
      </c>
      <c r="C31" s="18" t="s">
        <v>68</v>
      </c>
      <c r="D31" s="40"/>
      <c r="E31" s="3" t="s">
        <v>19</v>
      </c>
      <c r="F31" s="33">
        <v>50</v>
      </c>
      <c r="G31" s="45"/>
      <c r="H31" s="7">
        <f t="shared" si="0"/>
        <v>0</v>
      </c>
    </row>
    <row r="32" spans="2:8" ht="15">
      <c r="B32" s="22" t="s">
        <v>62</v>
      </c>
      <c r="C32" s="18" t="s">
        <v>47</v>
      </c>
      <c r="D32" s="40"/>
      <c r="E32" s="3" t="s">
        <v>19</v>
      </c>
      <c r="F32" s="33">
        <v>30</v>
      </c>
      <c r="G32" s="45"/>
      <c r="H32" s="7">
        <f t="shared" si="0"/>
        <v>0</v>
      </c>
    </row>
    <row r="33" spans="2:8" ht="15">
      <c r="B33" s="22" t="s">
        <v>63</v>
      </c>
      <c r="C33" s="18" t="s">
        <v>48</v>
      </c>
      <c r="D33" s="40"/>
      <c r="E33" s="3" t="s">
        <v>41</v>
      </c>
      <c r="F33" s="33">
        <v>50</v>
      </c>
      <c r="G33" s="45"/>
      <c r="H33" s="7">
        <f t="shared" si="0"/>
        <v>0</v>
      </c>
    </row>
    <row r="34" spans="2:8" ht="15">
      <c r="B34" s="22" t="s">
        <v>64</v>
      </c>
      <c r="C34" s="18" t="s">
        <v>99</v>
      </c>
      <c r="D34" s="40"/>
      <c r="E34" s="3" t="s">
        <v>41</v>
      </c>
      <c r="F34" s="33">
        <v>30</v>
      </c>
      <c r="G34" s="45"/>
      <c r="H34" s="7">
        <f t="shared" si="0"/>
        <v>0</v>
      </c>
    </row>
    <row r="35" spans="2:8" ht="15">
      <c r="B35" s="22" t="s">
        <v>65</v>
      </c>
      <c r="C35" s="18" t="s">
        <v>49</v>
      </c>
      <c r="D35" s="40"/>
      <c r="E35" s="3" t="s">
        <v>41</v>
      </c>
      <c r="F35" s="33">
        <v>200</v>
      </c>
      <c r="G35" s="45"/>
      <c r="H35" s="7">
        <f t="shared" si="0"/>
        <v>0</v>
      </c>
    </row>
    <row r="36" spans="2:8" ht="15.75" thickBot="1">
      <c r="B36" s="23" t="s">
        <v>66</v>
      </c>
      <c r="C36" s="24" t="s">
        <v>50</v>
      </c>
      <c r="D36" s="41"/>
      <c r="E36" s="25" t="s">
        <v>41</v>
      </c>
      <c r="F36" s="34">
        <v>100</v>
      </c>
      <c r="G36" s="46"/>
      <c r="H36" s="26">
        <f t="shared" si="0"/>
        <v>0</v>
      </c>
    </row>
    <row r="37" spans="2:8" ht="15.75" thickBot="1">
      <c r="B37" s="29" t="s">
        <v>69</v>
      </c>
      <c r="C37" s="28" t="s">
        <v>70</v>
      </c>
      <c r="D37" s="28"/>
      <c r="E37" s="35" t="s">
        <v>71</v>
      </c>
      <c r="F37" s="35" t="s">
        <v>71</v>
      </c>
      <c r="G37" s="35" t="s">
        <v>71</v>
      </c>
      <c r="H37" s="27">
        <f>SUM(H7:H36)</f>
        <v>0</v>
      </c>
    </row>
    <row r="39" spans="2:12" ht="15.75">
      <c r="B39" s="72" t="s">
        <v>115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</row>
  </sheetData>
  <sheetProtection/>
  <mergeCells count="3">
    <mergeCell ref="C2:H2"/>
    <mergeCell ref="C4:H4"/>
    <mergeCell ref="B39:L39"/>
  </mergeCells>
  <printOptions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35"/>
  <sheetViews>
    <sheetView showGridLines="0" workbookViewId="0" topLeftCell="A1">
      <selection activeCell="B35" sqref="B35:L35"/>
    </sheetView>
  </sheetViews>
  <sheetFormatPr defaultColWidth="9.140625" defaultRowHeight="12.75"/>
  <cols>
    <col min="3" max="3" width="64.00390625" style="0" customWidth="1"/>
    <col min="4" max="4" width="33.7109375" style="0" customWidth="1"/>
    <col min="7" max="7" width="12.28125" style="0" customWidth="1"/>
    <col min="8" max="8" width="10.140625" style="0" bestFit="1" customWidth="1"/>
  </cols>
  <sheetData>
    <row r="2" spans="2:8" ht="18">
      <c r="B2" s="54" t="s">
        <v>100</v>
      </c>
      <c r="C2" s="54"/>
      <c r="D2" s="54"/>
      <c r="E2" s="54"/>
      <c r="F2" s="54"/>
      <c r="G2" s="54"/>
      <c r="H2" s="54"/>
    </row>
    <row r="4" spans="2:8" ht="12.75">
      <c r="B4" s="55" t="s">
        <v>101</v>
      </c>
      <c r="C4" s="55"/>
      <c r="D4" s="55"/>
      <c r="E4" s="55"/>
      <c r="F4" s="55"/>
      <c r="G4" s="55"/>
      <c r="H4" s="55"/>
    </row>
    <row r="5" ht="13.5" thickBot="1"/>
    <row r="6" spans="2:8" ht="39" thickBot="1">
      <c r="B6" s="8" t="s">
        <v>0</v>
      </c>
      <c r="C6" s="9" t="s">
        <v>1</v>
      </c>
      <c r="D6" s="36" t="s">
        <v>72</v>
      </c>
      <c r="E6" s="10" t="s">
        <v>17</v>
      </c>
      <c r="F6" s="11" t="s">
        <v>20</v>
      </c>
      <c r="G6" s="12" t="s">
        <v>2</v>
      </c>
      <c r="H6" s="13" t="s">
        <v>3</v>
      </c>
    </row>
    <row r="7" spans="2:8" ht="15">
      <c r="B7" s="19" t="s">
        <v>4</v>
      </c>
      <c r="C7" s="14" t="s">
        <v>73</v>
      </c>
      <c r="D7" s="37"/>
      <c r="E7" s="4" t="s">
        <v>19</v>
      </c>
      <c r="F7" s="30">
        <v>400</v>
      </c>
      <c r="G7" s="42"/>
      <c r="H7" s="6">
        <f aca="true" t="shared" si="0" ref="H7:H32">F7*G7</f>
        <v>0</v>
      </c>
    </row>
    <row r="8" spans="2:8" ht="15">
      <c r="B8" s="20" t="s">
        <v>5</v>
      </c>
      <c r="C8" s="15" t="s">
        <v>74</v>
      </c>
      <c r="D8" s="38"/>
      <c r="E8" s="1" t="s">
        <v>19</v>
      </c>
      <c r="F8" s="31">
        <v>1500</v>
      </c>
      <c r="G8" s="43"/>
      <c r="H8" s="7">
        <f t="shared" si="0"/>
        <v>0</v>
      </c>
    </row>
    <row r="9" spans="2:8" ht="15">
      <c r="B9" s="20" t="s">
        <v>6</v>
      </c>
      <c r="C9" s="15" t="s">
        <v>75</v>
      </c>
      <c r="D9" s="38"/>
      <c r="E9" s="1" t="s">
        <v>19</v>
      </c>
      <c r="F9" s="31">
        <v>20</v>
      </c>
      <c r="G9" s="43"/>
      <c r="H9" s="7">
        <f t="shared" si="0"/>
        <v>0</v>
      </c>
    </row>
    <row r="10" spans="2:8" ht="15">
      <c r="B10" s="20" t="s">
        <v>7</v>
      </c>
      <c r="C10" s="15" t="s">
        <v>76</v>
      </c>
      <c r="D10" s="38"/>
      <c r="E10" s="1" t="s">
        <v>19</v>
      </c>
      <c r="F10" s="31">
        <v>250</v>
      </c>
      <c r="G10" s="43"/>
      <c r="H10" s="7">
        <f t="shared" si="0"/>
        <v>0</v>
      </c>
    </row>
    <row r="11" spans="2:8" ht="15">
      <c r="B11" s="20" t="s">
        <v>8</v>
      </c>
      <c r="C11" s="15" t="s">
        <v>77</v>
      </c>
      <c r="D11" s="38"/>
      <c r="E11" s="1" t="s">
        <v>19</v>
      </c>
      <c r="F11" s="31">
        <v>75</v>
      </c>
      <c r="G11" s="43"/>
      <c r="H11" s="7">
        <f t="shared" si="0"/>
        <v>0</v>
      </c>
    </row>
    <row r="12" spans="2:8" ht="15">
      <c r="B12" s="20" t="s">
        <v>9</v>
      </c>
      <c r="C12" s="15" t="s">
        <v>78</v>
      </c>
      <c r="D12" s="38"/>
      <c r="E12" s="1" t="s">
        <v>19</v>
      </c>
      <c r="F12" s="31">
        <v>50</v>
      </c>
      <c r="G12" s="43"/>
      <c r="H12" s="7">
        <f t="shared" si="0"/>
        <v>0</v>
      </c>
    </row>
    <row r="13" spans="2:8" ht="15">
      <c r="B13" s="20" t="s">
        <v>10</v>
      </c>
      <c r="C13" s="15" t="s">
        <v>79</v>
      </c>
      <c r="D13" s="38"/>
      <c r="E13" s="1" t="s">
        <v>19</v>
      </c>
      <c r="F13" s="31">
        <v>10</v>
      </c>
      <c r="G13" s="43"/>
      <c r="H13" s="7">
        <f t="shared" si="0"/>
        <v>0</v>
      </c>
    </row>
    <row r="14" spans="2:8" ht="15">
      <c r="B14" s="20" t="s">
        <v>11</v>
      </c>
      <c r="C14" s="15" t="s">
        <v>98</v>
      </c>
      <c r="D14" s="38"/>
      <c r="E14" s="1" t="s">
        <v>19</v>
      </c>
      <c r="F14" s="31">
        <v>190</v>
      </c>
      <c r="G14" s="43"/>
      <c r="H14" s="7">
        <f t="shared" si="0"/>
        <v>0</v>
      </c>
    </row>
    <row r="15" spans="2:8" ht="15">
      <c r="B15" s="20" t="s">
        <v>12</v>
      </c>
      <c r="C15" s="15" t="s">
        <v>80</v>
      </c>
      <c r="D15" s="38"/>
      <c r="E15" s="1" t="s">
        <v>19</v>
      </c>
      <c r="F15" s="31">
        <v>100</v>
      </c>
      <c r="G15" s="43"/>
      <c r="H15" s="7">
        <f t="shared" si="0"/>
        <v>0</v>
      </c>
    </row>
    <row r="16" spans="2:8" ht="15">
      <c r="B16" s="20" t="s">
        <v>13</v>
      </c>
      <c r="C16" s="15" t="s">
        <v>82</v>
      </c>
      <c r="D16" s="38"/>
      <c r="E16" s="1" t="s">
        <v>19</v>
      </c>
      <c r="F16" s="31">
        <v>50</v>
      </c>
      <c r="G16" s="43"/>
      <c r="H16" s="7">
        <f t="shared" si="0"/>
        <v>0</v>
      </c>
    </row>
    <row r="17" spans="2:8" ht="15">
      <c r="B17" s="20" t="s">
        <v>14</v>
      </c>
      <c r="C17" s="15" t="s">
        <v>81</v>
      </c>
      <c r="D17" s="38"/>
      <c r="E17" s="1" t="s">
        <v>19</v>
      </c>
      <c r="F17" s="31">
        <v>50</v>
      </c>
      <c r="G17" s="43"/>
      <c r="H17" s="7">
        <f t="shared" si="0"/>
        <v>0</v>
      </c>
    </row>
    <row r="18" spans="2:8" ht="15">
      <c r="B18" s="20" t="s">
        <v>15</v>
      </c>
      <c r="C18" s="15" t="s">
        <v>83</v>
      </c>
      <c r="D18" s="38"/>
      <c r="E18" s="1" t="s">
        <v>19</v>
      </c>
      <c r="F18" s="31">
        <v>200</v>
      </c>
      <c r="G18" s="43"/>
      <c r="H18" s="7">
        <f t="shared" si="0"/>
        <v>0</v>
      </c>
    </row>
    <row r="19" spans="2:8" ht="15">
      <c r="B19" s="21" t="s">
        <v>18</v>
      </c>
      <c r="C19" s="15" t="s">
        <v>84</v>
      </c>
      <c r="D19" s="38"/>
      <c r="E19" s="1" t="s">
        <v>19</v>
      </c>
      <c r="F19" s="31">
        <v>500</v>
      </c>
      <c r="G19" s="43"/>
      <c r="H19" s="7">
        <f t="shared" si="0"/>
        <v>0</v>
      </c>
    </row>
    <row r="20" spans="2:8" ht="15">
      <c r="B20" s="20" t="s">
        <v>16</v>
      </c>
      <c r="C20" s="15" t="s">
        <v>85</v>
      </c>
      <c r="D20" s="38"/>
      <c r="E20" s="1" t="s">
        <v>19</v>
      </c>
      <c r="F20" s="31">
        <v>300</v>
      </c>
      <c r="G20" s="43"/>
      <c r="H20" s="7">
        <f t="shared" si="0"/>
        <v>0</v>
      </c>
    </row>
    <row r="21" spans="2:8" ht="15">
      <c r="B21" s="22" t="s">
        <v>51</v>
      </c>
      <c r="C21" s="16" t="s">
        <v>86</v>
      </c>
      <c r="D21" s="38"/>
      <c r="E21" s="5" t="s">
        <v>19</v>
      </c>
      <c r="F21" s="32">
        <v>100</v>
      </c>
      <c r="G21" s="44"/>
      <c r="H21" s="7">
        <f t="shared" si="0"/>
        <v>0</v>
      </c>
    </row>
    <row r="22" spans="2:8" ht="15">
      <c r="B22" s="22" t="s">
        <v>52</v>
      </c>
      <c r="C22" s="15" t="s">
        <v>87</v>
      </c>
      <c r="D22" s="38"/>
      <c r="E22" s="1" t="s">
        <v>19</v>
      </c>
      <c r="F22" s="33">
        <v>165</v>
      </c>
      <c r="G22" s="45"/>
      <c r="H22" s="7">
        <f t="shared" si="0"/>
        <v>0</v>
      </c>
    </row>
    <row r="23" spans="2:8" ht="15">
      <c r="B23" s="22" t="s">
        <v>53</v>
      </c>
      <c r="C23" s="15" t="s">
        <v>88</v>
      </c>
      <c r="D23" s="38"/>
      <c r="E23" s="1" t="s">
        <v>41</v>
      </c>
      <c r="F23" s="33">
        <v>600</v>
      </c>
      <c r="G23" s="45"/>
      <c r="H23" s="7">
        <f t="shared" si="0"/>
        <v>0</v>
      </c>
    </row>
    <row r="24" spans="2:8" ht="15">
      <c r="B24" s="22" t="s">
        <v>54</v>
      </c>
      <c r="C24" s="17" t="s">
        <v>89</v>
      </c>
      <c r="D24" s="39"/>
      <c r="E24" s="2" t="s">
        <v>19</v>
      </c>
      <c r="F24" s="33">
        <v>300</v>
      </c>
      <c r="G24" s="45"/>
      <c r="H24" s="7">
        <f t="shared" si="0"/>
        <v>0</v>
      </c>
    </row>
    <row r="25" spans="2:8" ht="15">
      <c r="B25" s="22" t="s">
        <v>55</v>
      </c>
      <c r="C25" s="17" t="s">
        <v>90</v>
      </c>
      <c r="D25" s="39"/>
      <c r="E25" s="2" t="s">
        <v>19</v>
      </c>
      <c r="F25" s="33">
        <v>150</v>
      </c>
      <c r="G25" s="45"/>
      <c r="H25" s="7">
        <f t="shared" si="0"/>
        <v>0</v>
      </c>
    </row>
    <row r="26" spans="2:8" ht="15">
      <c r="B26" s="22" t="s">
        <v>56</v>
      </c>
      <c r="C26" s="18" t="s">
        <v>91</v>
      </c>
      <c r="D26" s="40"/>
      <c r="E26" s="3" t="s">
        <v>41</v>
      </c>
      <c r="F26" s="33">
        <v>150</v>
      </c>
      <c r="G26" s="45"/>
      <c r="H26" s="7">
        <f t="shared" si="0"/>
        <v>0</v>
      </c>
    </row>
    <row r="27" spans="2:8" ht="15">
      <c r="B27" s="22" t="s">
        <v>57</v>
      </c>
      <c r="C27" s="18" t="s">
        <v>92</v>
      </c>
      <c r="D27" s="40"/>
      <c r="E27" s="3" t="s">
        <v>19</v>
      </c>
      <c r="F27" s="33">
        <v>300</v>
      </c>
      <c r="G27" s="45"/>
      <c r="H27" s="7">
        <f t="shared" si="0"/>
        <v>0</v>
      </c>
    </row>
    <row r="28" spans="2:8" ht="15">
      <c r="B28" s="22" t="s">
        <v>58</v>
      </c>
      <c r="C28" s="18" t="s">
        <v>93</v>
      </c>
      <c r="D28" s="40"/>
      <c r="E28" s="3" t="s">
        <v>19</v>
      </c>
      <c r="F28" s="33">
        <v>100</v>
      </c>
      <c r="G28" s="45"/>
      <c r="H28" s="7">
        <f t="shared" si="0"/>
        <v>0</v>
      </c>
    </row>
    <row r="29" spans="2:8" ht="15">
      <c r="B29" s="22" t="s">
        <v>59</v>
      </c>
      <c r="C29" s="18" t="s">
        <v>94</v>
      </c>
      <c r="D29" s="40"/>
      <c r="E29" s="3" t="s">
        <v>19</v>
      </c>
      <c r="F29" s="33">
        <v>300</v>
      </c>
      <c r="G29" s="45"/>
      <c r="H29" s="7">
        <f t="shared" si="0"/>
        <v>0</v>
      </c>
    </row>
    <row r="30" spans="2:8" ht="15">
      <c r="B30" s="22" t="s">
        <v>60</v>
      </c>
      <c r="C30" s="18" t="s">
        <v>95</v>
      </c>
      <c r="D30" s="40"/>
      <c r="E30" s="3" t="s">
        <v>19</v>
      </c>
      <c r="F30" s="33">
        <v>200</v>
      </c>
      <c r="G30" s="45"/>
      <c r="H30" s="7">
        <f t="shared" si="0"/>
        <v>0</v>
      </c>
    </row>
    <row r="31" spans="2:8" ht="15">
      <c r="B31" s="22" t="s">
        <v>61</v>
      </c>
      <c r="C31" s="18" t="s">
        <v>96</v>
      </c>
      <c r="D31" s="40"/>
      <c r="E31" s="3" t="s">
        <v>19</v>
      </c>
      <c r="F31" s="33">
        <v>50</v>
      </c>
      <c r="G31" s="45"/>
      <c r="H31" s="7">
        <f t="shared" si="0"/>
        <v>0</v>
      </c>
    </row>
    <row r="32" spans="2:8" ht="15.75" thickBot="1">
      <c r="B32" s="22" t="s">
        <v>62</v>
      </c>
      <c r="C32" s="18" t="s">
        <v>97</v>
      </c>
      <c r="D32" s="40"/>
      <c r="E32" s="3" t="s">
        <v>19</v>
      </c>
      <c r="F32" s="33">
        <v>50</v>
      </c>
      <c r="G32" s="45"/>
      <c r="H32" s="7">
        <f t="shared" si="0"/>
        <v>0</v>
      </c>
    </row>
    <row r="33" spans="2:8" ht="15.75" thickBot="1">
      <c r="B33" s="29" t="s">
        <v>63</v>
      </c>
      <c r="C33" s="28" t="s">
        <v>70</v>
      </c>
      <c r="D33" s="28"/>
      <c r="E33" s="35" t="s">
        <v>71</v>
      </c>
      <c r="F33" s="35" t="s">
        <v>71</v>
      </c>
      <c r="G33" s="35" t="s">
        <v>71</v>
      </c>
      <c r="H33" s="27">
        <f>SUM(H7:H32)</f>
        <v>0</v>
      </c>
    </row>
    <row r="35" spans="2:12" ht="15.75">
      <c r="B35" s="72" t="s">
        <v>115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</row>
  </sheetData>
  <sheetProtection/>
  <mergeCells count="3">
    <mergeCell ref="B2:H2"/>
    <mergeCell ref="B4:H4"/>
    <mergeCell ref="B35:L35"/>
  </mergeCells>
  <printOptions/>
  <pageMargins left="0.17" right="0.24" top="1" bottom="1" header="0.4921259845" footer="0.492125984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L12"/>
  <sheetViews>
    <sheetView showGridLines="0" workbookViewId="0" topLeftCell="A1">
      <selection activeCell="C20" sqref="C20"/>
    </sheetView>
  </sheetViews>
  <sheetFormatPr defaultColWidth="9.140625" defaultRowHeight="12.75"/>
  <cols>
    <col min="3" max="3" width="86.7109375" style="0" customWidth="1"/>
    <col min="4" max="4" width="15.57421875" style="0" customWidth="1"/>
    <col min="7" max="7" width="19.57421875" style="0" bestFit="1" customWidth="1"/>
    <col min="8" max="8" width="11.421875" style="0" bestFit="1" customWidth="1"/>
  </cols>
  <sheetData>
    <row r="2" spans="3:8" ht="18">
      <c r="C2" s="54" t="s">
        <v>100</v>
      </c>
      <c r="D2" s="54"/>
      <c r="E2" s="54"/>
      <c r="F2" s="54"/>
      <c r="G2" s="54"/>
      <c r="H2" s="54"/>
    </row>
    <row r="4" spans="3:8" ht="12.75">
      <c r="C4" s="55" t="s">
        <v>114</v>
      </c>
      <c r="D4" s="55"/>
      <c r="E4" s="55"/>
      <c r="F4" s="55"/>
      <c r="G4" s="55"/>
      <c r="H4" s="55"/>
    </row>
    <row r="5" ht="13.5" thickBot="1"/>
    <row r="6" spans="2:8" ht="39" thickBot="1">
      <c r="B6" s="8" t="s">
        <v>0</v>
      </c>
      <c r="C6" s="9" t="s">
        <v>1</v>
      </c>
      <c r="D6" s="36" t="s">
        <v>72</v>
      </c>
      <c r="E6" s="10" t="s">
        <v>17</v>
      </c>
      <c r="F6" s="11" t="s">
        <v>20</v>
      </c>
      <c r="G6" s="12" t="s">
        <v>2</v>
      </c>
      <c r="H6" s="13" t="s">
        <v>3</v>
      </c>
    </row>
    <row r="7" spans="2:8" ht="15">
      <c r="B7" s="19" t="s">
        <v>4</v>
      </c>
      <c r="C7" s="14" t="s">
        <v>110</v>
      </c>
      <c r="D7" s="37"/>
      <c r="E7" s="4" t="s">
        <v>19</v>
      </c>
      <c r="F7" s="30">
        <v>10</v>
      </c>
      <c r="G7" s="42"/>
      <c r="H7" s="6">
        <f>F7*G7</f>
        <v>0</v>
      </c>
    </row>
    <row r="8" spans="2:8" ht="15">
      <c r="B8" s="20" t="s">
        <v>5</v>
      </c>
      <c r="C8" s="15" t="s">
        <v>111</v>
      </c>
      <c r="D8" s="38"/>
      <c r="E8" s="1" t="s">
        <v>19</v>
      </c>
      <c r="F8" s="31">
        <v>10</v>
      </c>
      <c r="G8" s="43"/>
      <c r="H8" s="7">
        <f>F8*G8</f>
        <v>0</v>
      </c>
    </row>
    <row r="9" spans="2:8" ht="15.75" thickBot="1">
      <c r="B9" s="20" t="s">
        <v>6</v>
      </c>
      <c r="C9" s="68" t="s">
        <v>112</v>
      </c>
      <c r="D9" s="38"/>
      <c r="E9" s="1" t="s">
        <v>19</v>
      </c>
      <c r="F9" s="31">
        <v>10</v>
      </c>
      <c r="G9" s="43"/>
      <c r="H9" s="7">
        <f>F9*G9</f>
        <v>0</v>
      </c>
    </row>
    <row r="10" spans="2:8" ht="15.75" thickBot="1">
      <c r="B10" s="29" t="s">
        <v>69</v>
      </c>
      <c r="C10" s="28" t="s">
        <v>70</v>
      </c>
      <c r="D10" s="28"/>
      <c r="E10" s="35" t="s">
        <v>71</v>
      </c>
      <c r="F10" s="35" t="s">
        <v>71</v>
      </c>
      <c r="G10" s="35" t="s">
        <v>71</v>
      </c>
      <c r="H10" s="27">
        <f>SUM(H7:H9)</f>
        <v>0</v>
      </c>
    </row>
    <row r="12" spans="2:12" ht="15.75">
      <c r="B12" s="72" t="s">
        <v>115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3">
    <mergeCell ref="C2:H2"/>
    <mergeCell ref="C4:H4"/>
    <mergeCell ref="B12:L12"/>
  </mergeCells>
  <printOptions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Radosta</dc:creator>
  <cp:keywords/>
  <dc:description/>
  <cp:lastModifiedBy>Jonas</cp:lastModifiedBy>
  <cp:lastPrinted>2015-02-20T09:24:07Z</cp:lastPrinted>
  <dcterms:created xsi:type="dcterms:W3CDTF">2013-08-20T11:32:39Z</dcterms:created>
  <dcterms:modified xsi:type="dcterms:W3CDTF">2015-02-20T09:24:10Z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