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22032" windowHeight="1182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nm.Print_Area" localSheetId="0">'List1'!$A$1:$J$65</definedName>
  </definedNames>
  <calcPr fullCalcOnLoad="1"/>
</workbook>
</file>

<file path=xl/sharedStrings.xml><?xml version="1.0" encoding="utf-8"?>
<sst xmlns="http://schemas.openxmlformats.org/spreadsheetml/2006/main" count="195" uniqueCount="110">
  <si>
    <t>Objekt:   SO 05 - Veřejné osvětlení</t>
  </si>
  <si>
    <t xml:space="preserve">Objednatel:   </t>
  </si>
  <si>
    <t xml:space="preserve">Zhotovitel:   </t>
  </si>
  <si>
    <t>Lesy hl. m. Prahy</t>
  </si>
  <si>
    <t xml:space="preserve">Datum:  </t>
  </si>
  <si>
    <t>P.Č.</t>
  </si>
  <si>
    <t>DTB</t>
  </si>
  <si>
    <t>Kód položky</t>
  </si>
  <si>
    <t>Popis</t>
  </si>
  <si>
    <t>MJ</t>
  </si>
  <si>
    <t>Množství celkem</t>
  </si>
  <si>
    <t>Cena jednotková</t>
  </si>
  <si>
    <t>Cena celkem</t>
  </si>
  <si>
    <t>Hmotnost celkem</t>
  </si>
  <si>
    <t>Výpočet, komentář, odkaz na část dokumentace</t>
  </si>
  <si>
    <t>1</t>
  </si>
  <si>
    <t>2</t>
  </si>
  <si>
    <t>3</t>
  </si>
  <si>
    <t>4</t>
  </si>
  <si>
    <t>5</t>
  </si>
  <si>
    <t>6</t>
  </si>
  <si>
    <t>7</t>
  </si>
  <si>
    <t>10</t>
  </si>
  <si>
    <t>11</t>
  </si>
  <si>
    <t>PSV</t>
  </si>
  <si>
    <t xml:space="preserve">Práce a dodávky PSV   </t>
  </si>
  <si>
    <t>742</t>
  </si>
  <si>
    <t xml:space="preserve">Elektromontáže - rozvodný systém   </t>
  </si>
  <si>
    <t>URS 16/II</t>
  </si>
  <si>
    <t xml:space="preserve">Montáž rozvaděč VO / osazení bez zapojení   </t>
  </si>
  <si>
    <t>kus</t>
  </si>
  <si>
    <t>R</t>
  </si>
  <si>
    <t>357181000.E</t>
  </si>
  <si>
    <t>rozvaděč VO typ ZB-FE 4+0 3D - 25A</t>
  </si>
  <si>
    <t>748</t>
  </si>
  <si>
    <t xml:space="preserve">Elektromontáže - osvětlovací zařízení a svítidla   </t>
  </si>
  <si>
    <t>748711200</t>
  </si>
  <si>
    <t xml:space="preserve">Montáž stožár osvětlení parkový ocelový   </t>
  </si>
  <si>
    <t>316740650.E</t>
  </si>
  <si>
    <t xml:space="preserve">stožár osvětlovací OSV-50.30.060   </t>
  </si>
  <si>
    <t>M</t>
  </si>
  <si>
    <t xml:space="preserve">Práce a dodávky M   </t>
  </si>
  <si>
    <t>21-M</t>
  </si>
  <si>
    <t xml:space="preserve">Elektromontáže   </t>
  </si>
  <si>
    <t xml:space="preserve">Montáž trubek ochranných plastových tuhých D do 50 mm uložených pevně   </t>
  </si>
  <si>
    <t>m</t>
  </si>
  <si>
    <t xml:space="preserve">trubka elektroinstalační ohebná, HDPE+LDPE KF 09050   </t>
  </si>
  <si>
    <t xml:space="preserve">Ukončení kabelů smršťovací záklopkou nebo páskou se zapojením žíly do 3x240+120 mm2   </t>
  </si>
  <si>
    <t>koncovka rozděl.SEH4 95-36/120-300</t>
  </si>
  <si>
    <t>ks</t>
  </si>
  <si>
    <t xml:space="preserve">Ukončení kabelů smršťovací záklopkou nebo páskou se zapojením žíly do 4x25 mm2   </t>
  </si>
  <si>
    <t xml:space="preserve">hlava rozdělovací, smršťovaná přímá do 1kV do 4x25   </t>
  </si>
  <si>
    <t xml:space="preserve">Montáž svítidel výbojkových průmyslových stropních závěsných parkových na sloupek   </t>
  </si>
  <si>
    <t>348445600.E</t>
  </si>
  <si>
    <t xml:space="preserve">svítidlo venkovní výbojkové Safír1 / 50W, vč. zdroje   </t>
  </si>
  <si>
    <t xml:space="preserve">Montáž uzemňovacího vedení vodičů FeZn pomocí svorek v zemi drátem do 10 mm ve městské zástavbě   </t>
  </si>
  <si>
    <t xml:space="preserve">drát průměr 10 mm FeZn   </t>
  </si>
  <si>
    <t>kg</t>
  </si>
  <si>
    <t xml:space="preserve">Hmotnost: 0,62 kg/m   </t>
  </si>
  <si>
    <t xml:space="preserve">Montáž měděných kabelů CYKY, CYKYD, CYKYDY, NYM, NYY, YSLY 750 V 3x1,5 mm2 uložených volně   </t>
  </si>
  <si>
    <t>341110300</t>
  </si>
  <si>
    <t xml:space="preserve">kabel silový s Cu jádrem CYKY 3x1,5 mm2   </t>
  </si>
  <si>
    <t xml:space="preserve">Montáž měděných kabelů CYKY, CYKYD, CYKYDY, NYM, NYY, YSLY 750 V 4x16mm2 uložených volně   </t>
  </si>
  <si>
    <t>341110800</t>
  </si>
  <si>
    <t xml:space="preserve">kabel silový s Cu jádrem CYKY 4x16 mm2   </t>
  </si>
  <si>
    <t xml:space="preserve">Montáž hliníkových kabelů AYKY, AMCMK, TFSP, NAYY-J-RE(-O-SM) 1kV 3x185+95 mm2 volně uložených   </t>
  </si>
  <si>
    <t>341132350</t>
  </si>
  <si>
    <t xml:space="preserve">kabel silový s Al jádrem 1-AYKY 3x185+95 mm2   </t>
  </si>
  <si>
    <t>22-M</t>
  </si>
  <si>
    <t xml:space="preserve">Montáže oznam. a zabezp. zařízení   </t>
  </si>
  <si>
    <t xml:space="preserve">Oddělení souběhu trasy od silového kabelu betonovou deskou včetně desky   </t>
  </si>
  <si>
    <t>220830071.E</t>
  </si>
  <si>
    <t xml:space="preserve">Montáž označovacího štítku na stožár vč. mat.   </t>
  </si>
  <si>
    <t xml:space="preserve">Montáž svorkovnice stožárové   </t>
  </si>
  <si>
    <t>345628000.E</t>
  </si>
  <si>
    <t xml:space="preserve">elektrovýzbroj (svorkovnice) stožárová Schmachtl   </t>
  </si>
  <si>
    <t>46-M</t>
  </si>
  <si>
    <t xml:space="preserve">Zemní práce při extr.mont.pracích   </t>
  </si>
  <si>
    <t xml:space="preserve">Vytyčení trasy vedení kabelového podzemního v zastavěném prostoru   </t>
  </si>
  <si>
    <t>km</t>
  </si>
  <si>
    <t xml:space="preserve">Hloubení nezapažených jam pro stožáry veřejného osvětlení ručně v hornině tř 3   </t>
  </si>
  <si>
    <t xml:space="preserve">Základové konstrukce z monolitického betonu C 12/15 bez bednění   </t>
  </si>
  <si>
    <t>m3</t>
  </si>
  <si>
    <t>Hloubení kabelových nezapažených rýh strojně š 35 cm, hl 50 cm, v hornině tř 4</t>
  </si>
  <si>
    <t>Hloubení kabelových nezapažených rýh strojně š 35 cm, hl 70 cm, v hornině tř 3</t>
  </si>
  <si>
    <t xml:space="preserve">Hloubení kabelových nezapažených rýh ručně š 50 cm, hl 120 cm, v hornině tř 4   </t>
  </si>
  <si>
    <t xml:space="preserve">Zatažení lana do kanálu nebo tvárnicové trasy   </t>
  </si>
  <si>
    <t xml:space="preserve">Lože kabelů z písku a štěrkopísku tl 10 cm nad kabel, kryté beton deskou 50x20 cm, š lože do 20 cm   </t>
  </si>
  <si>
    <t>592131050</t>
  </si>
  <si>
    <t xml:space="preserve">deska krycí KD3 50 x 21 x 5,5 cm   </t>
  </si>
  <si>
    <t xml:space="preserve">Krytí kabelů výstražnou fólií šířky 20 cm   </t>
  </si>
  <si>
    <t xml:space="preserve">Kabelové prostupy z trub plastových do rýhy s obsypem, průměru do 10 cm   </t>
  </si>
  <si>
    <t>345713550</t>
  </si>
  <si>
    <t xml:space="preserve">trubka elektroinstalační ohebná Kopoflex, HDPE+LDPE KF 09110   </t>
  </si>
  <si>
    <t xml:space="preserve">Kabelové prostupy z trub plastových do rýhy s obetonováním, průměru do 10 cm   </t>
  </si>
  <si>
    <t>946</t>
  </si>
  <si>
    <t>460510086.E</t>
  </si>
  <si>
    <t xml:space="preserve">Pouzdrový základ stožáru   </t>
  </si>
  <si>
    <t>286138190.E</t>
  </si>
  <si>
    <t xml:space="preserve">potrubí vodovodní PE HD (IPE) tyče 6,12 m, 225 x 12,8 mm (stožárové pouzdro)   </t>
  </si>
  <si>
    <t xml:space="preserve">Zásyp rýh ručně šířky 35 cm, hloubky 30 cm, z horniny třídy 3   </t>
  </si>
  <si>
    <t xml:space="preserve">Zásyp rýh ručně šířky 35 cm, hloubky 50 cm, z horniny třídy 3   </t>
  </si>
  <si>
    <t xml:space="preserve">Zásyp rýh ručně šířky 50 cm, hloubky 90 cm, z horniny třídy 4   </t>
  </si>
  <si>
    <t>OST</t>
  </si>
  <si>
    <t xml:space="preserve">Ostatní   </t>
  </si>
  <si>
    <t>001</t>
  </si>
  <si>
    <t xml:space="preserve">Zkoušky a prohlídky el rozvodů a  zařízení celková prohlídka pro objem mtž prací do 1 000 000 Kč   </t>
  </si>
  <si>
    <t>000020012</t>
  </si>
  <si>
    <t xml:space="preserve">Geodetické zaměření kabelové trasy - délka nad 100 m   </t>
  </si>
  <si>
    <t>Soupis provedených prací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</si>
</sst>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</numFmts>
  <fonts count="44">
    <font>
      <sz val="10"/>
      <name val="Arial"/>
      <family val="0"/>
    </font>
    <font>
      <b/>
      <sz val="14"/>
      <color indexed="10"/>
      <name val="Arial CE"/>
      <family val="2"/>
    </font>
    <font>
      <sz val="8"/>
      <name val="MS Sans Serif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 CYR"/>
      <family val="0"/>
    </font>
    <font>
      <sz val="7"/>
      <name val="Arial CE"/>
      <family val="2"/>
    </font>
    <font>
      <i/>
      <sz val="8"/>
      <color indexed="12"/>
      <name val="Arial CE"/>
      <family val="2"/>
    </font>
    <font>
      <sz val="8"/>
      <color indexed="12"/>
      <name val="Arial CE"/>
      <family val="2"/>
    </font>
    <font>
      <b/>
      <u val="single"/>
      <sz val="8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2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33" borderId="0" xfId="46" applyFont="1" applyFill="1">
      <alignment/>
      <protection/>
    </xf>
    <xf numFmtId="0" fontId="3" fillId="33" borderId="0" xfId="46" applyFont="1" applyFill="1" applyAlignment="1" applyProtection="1">
      <alignment horizontal="left"/>
      <protection/>
    </xf>
    <xf numFmtId="0" fontId="2" fillId="0" borderId="0" xfId="46" applyFill="1" applyAlignment="1" applyProtection="1">
      <alignment horizontal="left" vertical="top"/>
      <protection locked="0"/>
    </xf>
    <xf numFmtId="0" fontId="2" fillId="0" borderId="0" xfId="46" applyAlignment="1" applyProtection="1">
      <alignment horizontal="left" vertical="top"/>
      <protection locked="0"/>
    </xf>
    <xf numFmtId="0" fontId="4" fillId="33" borderId="0" xfId="46" applyFont="1" applyFill="1" applyAlignment="1" applyProtection="1">
      <alignment horizontal="left"/>
      <protection/>
    </xf>
    <xf numFmtId="0" fontId="3" fillId="33" borderId="0" xfId="46" applyFont="1" applyFill="1">
      <alignment/>
      <protection/>
    </xf>
    <xf numFmtId="14" fontId="3" fillId="33" borderId="0" xfId="46" applyNumberFormat="1" applyFont="1" applyFill="1" applyAlignment="1" applyProtection="1">
      <alignment horizontal="left"/>
      <protection/>
    </xf>
    <xf numFmtId="0" fontId="5" fillId="34" borderId="10" xfId="46" applyFont="1" applyFill="1" applyBorder="1" applyAlignment="1" applyProtection="1">
      <alignment horizontal="center" vertical="center" wrapText="1"/>
      <protection/>
    </xf>
    <xf numFmtId="4" fontId="3" fillId="35" borderId="10" xfId="47" applyNumberFormat="1" applyFont="1" applyFill="1" applyBorder="1" applyAlignment="1">
      <alignment horizontal="center" vertical="center" wrapText="1"/>
      <protection locked="0"/>
    </xf>
    <xf numFmtId="0" fontId="6" fillId="33" borderId="0" xfId="46" applyFont="1" applyFill="1" applyAlignment="1" applyProtection="1">
      <alignment horizontal="left"/>
      <protection/>
    </xf>
    <xf numFmtId="0" fontId="4" fillId="0" borderId="0" xfId="46" applyFont="1" applyAlignment="1" applyProtection="1">
      <alignment horizontal="left" wrapText="1"/>
      <protection locked="0"/>
    </xf>
    <xf numFmtId="165" fontId="4" fillId="0" borderId="0" xfId="46" applyNumberFormat="1" applyFont="1" applyAlignment="1" applyProtection="1">
      <alignment horizontal="right"/>
      <protection locked="0"/>
    </xf>
    <xf numFmtId="166" fontId="4" fillId="0" borderId="0" xfId="46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165" fontId="4" fillId="0" borderId="0" xfId="0" applyNumberFormat="1" applyFont="1" applyAlignment="1" applyProtection="1">
      <alignment horizontal="right"/>
      <protection locked="0"/>
    </xf>
    <xf numFmtId="166" fontId="4" fillId="0" borderId="0" xfId="0" applyNumberFormat="1" applyFont="1" applyAlignment="1" applyProtection="1">
      <alignment horizontal="right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166" fontId="3" fillId="0" borderId="11" xfId="0" applyNumberFormat="1" applyFont="1" applyBorder="1" applyAlignment="1" applyProtection="1">
      <alignment horizontal="right"/>
      <protection locked="0"/>
    </xf>
    <xf numFmtId="165" fontId="3" fillId="0" borderId="12" xfId="0" applyNumberFormat="1" applyFont="1" applyBorder="1" applyAlignment="1" applyProtection="1">
      <alignment horizontal="right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166" fontId="7" fillId="0" borderId="11" xfId="0" applyNumberFormat="1" applyFont="1" applyBorder="1" applyAlignment="1" applyProtection="1">
      <alignment horizontal="right"/>
      <protection locked="0"/>
    </xf>
    <xf numFmtId="165" fontId="7" fillId="0" borderId="12" xfId="0" applyNumberFormat="1" applyFont="1" applyBorder="1" applyAlignment="1" applyProtection="1">
      <alignment horizontal="right"/>
      <protection locked="0"/>
    </xf>
    <xf numFmtId="0" fontId="3" fillId="0" borderId="11" xfId="46" applyFont="1" applyBorder="1" applyAlignment="1" applyProtection="1">
      <alignment horizontal="left" wrapText="1"/>
      <protection locked="0"/>
    </xf>
    <xf numFmtId="166" fontId="3" fillId="0" borderId="11" xfId="46" applyNumberFormat="1" applyFont="1" applyBorder="1" applyAlignment="1" applyProtection="1">
      <alignment horizontal="right"/>
      <protection locked="0"/>
    </xf>
    <xf numFmtId="165" fontId="3" fillId="0" borderId="12" xfId="46" applyNumberFormat="1" applyFont="1" applyBorder="1" applyAlignment="1" applyProtection="1">
      <alignment horizontal="right"/>
      <protection locked="0"/>
    </xf>
    <xf numFmtId="0" fontId="7" fillId="0" borderId="11" xfId="46" applyFont="1" applyBorder="1" applyAlignment="1" applyProtection="1">
      <alignment horizontal="left" wrapText="1"/>
      <protection locked="0"/>
    </xf>
    <xf numFmtId="166" fontId="7" fillId="0" borderId="11" xfId="46" applyNumberFormat="1" applyFont="1" applyBorder="1" applyAlignment="1" applyProtection="1">
      <alignment horizontal="right"/>
      <protection locked="0"/>
    </xf>
    <xf numFmtId="165" fontId="7" fillId="0" borderId="12" xfId="46" applyNumberFormat="1" applyFont="1" applyBorder="1" applyAlignment="1" applyProtection="1">
      <alignment horizontal="right"/>
      <protection locked="0"/>
    </xf>
    <xf numFmtId="0" fontId="3" fillId="0" borderId="13" xfId="46" applyFont="1" applyBorder="1" applyAlignment="1" applyProtection="1">
      <alignment horizontal="left" wrapText="1"/>
      <protection locked="0"/>
    </xf>
    <xf numFmtId="166" fontId="3" fillId="0" borderId="13" xfId="46" applyNumberFormat="1" applyFont="1" applyBorder="1" applyAlignment="1" applyProtection="1">
      <alignment horizontal="right"/>
      <protection locked="0"/>
    </xf>
    <xf numFmtId="165" fontId="3" fillId="0" borderId="14" xfId="46" applyNumberFormat="1" applyFont="1" applyBorder="1" applyAlignment="1" applyProtection="1">
      <alignment horizontal="right"/>
      <protection locked="0"/>
    </xf>
    <xf numFmtId="0" fontId="3" fillId="0" borderId="15" xfId="46" applyFont="1" applyBorder="1" applyAlignment="1" applyProtection="1">
      <alignment horizontal="left" wrapText="1"/>
      <protection locked="0"/>
    </xf>
    <xf numFmtId="166" fontId="3" fillId="0" borderId="16" xfId="46" applyNumberFormat="1" applyFont="1" applyBorder="1" applyAlignment="1" applyProtection="1">
      <alignment horizontal="right"/>
      <protection locked="0"/>
    </xf>
    <xf numFmtId="166" fontId="3" fillId="0" borderId="15" xfId="46" applyNumberFormat="1" applyFont="1" applyBorder="1" applyAlignment="1" applyProtection="1">
      <alignment horizontal="right"/>
      <protection locked="0"/>
    </xf>
    <xf numFmtId="165" fontId="3" fillId="0" borderId="17" xfId="46" applyNumberFormat="1" applyFont="1" applyBorder="1" applyAlignment="1" applyProtection="1">
      <alignment horizontal="right"/>
      <protection locked="0"/>
    </xf>
    <xf numFmtId="0" fontId="3" fillId="0" borderId="18" xfId="46" applyFont="1" applyBorder="1" applyAlignment="1" applyProtection="1">
      <alignment horizontal="left" wrapText="1"/>
      <protection locked="0"/>
    </xf>
    <xf numFmtId="166" fontId="3" fillId="0" borderId="19" xfId="46" applyNumberFormat="1" applyFont="1" applyBorder="1" applyAlignment="1" applyProtection="1">
      <alignment horizontal="right"/>
      <protection locked="0"/>
    </xf>
    <xf numFmtId="166" fontId="3" fillId="0" borderId="18" xfId="46" applyNumberFormat="1" applyFont="1" applyBorder="1" applyAlignment="1" applyProtection="1">
      <alignment horizontal="right"/>
      <protection locked="0"/>
    </xf>
    <xf numFmtId="165" fontId="3" fillId="0" borderId="20" xfId="46" applyNumberFormat="1" applyFont="1" applyBorder="1" applyAlignment="1" applyProtection="1">
      <alignment horizontal="right"/>
      <protection locked="0"/>
    </xf>
    <xf numFmtId="164" fontId="9" fillId="0" borderId="0" xfId="46" applyNumberFormat="1" applyFont="1" applyAlignment="1" applyProtection="1">
      <alignment horizontal="center"/>
      <protection locked="0"/>
    </xf>
    <xf numFmtId="0" fontId="9" fillId="0" borderId="0" xfId="46" applyFont="1" applyAlignment="1" applyProtection="1">
      <alignment horizontal="center" wrapText="1"/>
      <protection locked="0"/>
    </xf>
    <xf numFmtId="0" fontId="9" fillId="0" borderId="0" xfId="46" applyFont="1" applyAlignment="1" applyProtection="1">
      <alignment horizontal="left" wrapText="1"/>
      <protection locked="0"/>
    </xf>
    <xf numFmtId="165" fontId="9" fillId="0" borderId="0" xfId="46" applyNumberFormat="1" applyFont="1" applyAlignment="1" applyProtection="1">
      <alignment horizontal="right"/>
      <protection locked="0"/>
    </xf>
    <xf numFmtId="166" fontId="9" fillId="0" borderId="0" xfId="46" applyNumberFormat="1" applyFont="1" applyAlignment="1" applyProtection="1">
      <alignment horizontal="right"/>
      <protection locked="0"/>
    </xf>
    <xf numFmtId="164" fontId="2" fillId="0" borderId="0" xfId="46" applyNumberFormat="1" applyAlignment="1" applyProtection="1">
      <alignment horizontal="center" vertical="top"/>
      <protection locked="0"/>
    </xf>
    <xf numFmtId="0" fontId="2" fillId="0" borderId="0" xfId="46" applyAlignment="1" applyProtection="1">
      <alignment horizontal="center" vertical="top" wrapText="1"/>
      <protection locked="0"/>
    </xf>
    <xf numFmtId="0" fontId="2" fillId="0" borderId="0" xfId="46" applyAlignment="1" applyProtection="1">
      <alignment horizontal="left" vertical="top" wrapText="1"/>
      <protection locked="0"/>
    </xf>
    <xf numFmtId="165" fontId="2" fillId="0" borderId="0" xfId="46" applyNumberFormat="1" applyAlignment="1" applyProtection="1">
      <alignment horizontal="right" vertical="top"/>
      <protection locked="0"/>
    </xf>
    <xf numFmtId="166" fontId="2" fillId="0" borderId="0" xfId="46" applyNumberFormat="1" applyAlignment="1" applyProtection="1">
      <alignment horizontal="right" vertical="top"/>
      <protection locked="0"/>
    </xf>
    <xf numFmtId="0" fontId="2" fillId="0" borderId="0" xfId="46" applyFont="1" applyFill="1" applyAlignment="1" applyProtection="1">
      <alignment horizontal="left" vertical="top"/>
      <protection locked="0"/>
    </xf>
    <xf numFmtId="0" fontId="2" fillId="0" borderId="0" xfId="46" applyFont="1" applyAlignment="1" applyProtection="1">
      <alignment horizontal="left" vertical="top"/>
      <protection locked="0"/>
    </xf>
    <xf numFmtId="164" fontId="4" fillId="0" borderId="0" xfId="46" applyNumberFormat="1" applyFont="1" applyAlignment="1" applyProtection="1">
      <alignment horizontal="center"/>
      <protection/>
    </xf>
    <xf numFmtId="0" fontId="4" fillId="0" borderId="0" xfId="46" applyFont="1" applyAlignment="1" applyProtection="1">
      <alignment horizontal="center" wrapText="1"/>
      <protection/>
    </xf>
    <xf numFmtId="0" fontId="4" fillId="0" borderId="0" xfId="46" applyFont="1" applyAlignment="1" applyProtection="1">
      <alignment horizontal="left" wrapText="1"/>
      <protection/>
    </xf>
    <xf numFmtId="164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left" wrapText="1"/>
      <protection/>
    </xf>
    <xf numFmtId="164" fontId="3" fillId="0" borderId="21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left" wrapText="1"/>
      <protection/>
    </xf>
    <xf numFmtId="164" fontId="7" fillId="0" borderId="21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 wrapText="1"/>
      <protection/>
    </xf>
    <xf numFmtId="0" fontId="7" fillId="0" borderId="11" xfId="0" applyFont="1" applyBorder="1" applyAlignment="1" applyProtection="1">
      <alignment horizontal="left" wrapText="1"/>
      <protection/>
    </xf>
    <xf numFmtId="164" fontId="3" fillId="0" borderId="21" xfId="46" applyNumberFormat="1" applyFont="1" applyBorder="1" applyAlignment="1" applyProtection="1">
      <alignment horizontal="center"/>
      <protection/>
    </xf>
    <xf numFmtId="0" fontId="3" fillId="0" borderId="11" xfId="46" applyFont="1" applyBorder="1" applyAlignment="1" applyProtection="1">
      <alignment horizontal="left" wrapText="1"/>
      <protection/>
    </xf>
    <xf numFmtId="164" fontId="7" fillId="0" borderId="21" xfId="46" applyNumberFormat="1" applyFont="1" applyBorder="1" applyAlignment="1" applyProtection="1">
      <alignment horizontal="center"/>
      <protection/>
    </xf>
    <xf numFmtId="0" fontId="7" fillId="0" borderId="11" xfId="46" applyFont="1" applyBorder="1" applyAlignment="1" applyProtection="1">
      <alignment horizontal="center" wrapText="1"/>
      <protection/>
    </xf>
    <xf numFmtId="0" fontId="7" fillId="0" borderId="11" xfId="46" applyFont="1" applyBorder="1" applyAlignment="1" applyProtection="1">
      <alignment horizontal="left" wrapText="1"/>
      <protection/>
    </xf>
    <xf numFmtId="0" fontId="3" fillId="0" borderId="11" xfId="46" applyFont="1" applyBorder="1" applyAlignment="1" applyProtection="1">
      <alignment horizontal="center" wrapText="1"/>
      <protection/>
    </xf>
    <xf numFmtId="0" fontId="8" fillId="0" borderId="11" xfId="0" applyFont="1" applyBorder="1" applyAlignment="1" applyProtection="1">
      <alignment horizontal="center" wrapText="1"/>
      <protection/>
    </xf>
    <xf numFmtId="164" fontId="3" fillId="0" borderId="22" xfId="46" applyNumberFormat="1" applyFont="1" applyBorder="1" applyAlignment="1" applyProtection="1">
      <alignment horizontal="center"/>
      <protection/>
    </xf>
    <xf numFmtId="0" fontId="3" fillId="0" borderId="13" xfId="46" applyFont="1" applyBorder="1" applyAlignment="1" applyProtection="1">
      <alignment horizontal="center" wrapText="1"/>
      <protection/>
    </xf>
    <xf numFmtId="0" fontId="3" fillId="0" borderId="13" xfId="46" applyFont="1" applyBorder="1" applyAlignment="1" applyProtection="1">
      <alignment horizontal="left" wrapText="1"/>
      <protection/>
    </xf>
    <xf numFmtId="164" fontId="3" fillId="0" borderId="23" xfId="46" applyNumberFormat="1" applyFont="1" applyBorder="1" applyAlignment="1" applyProtection="1">
      <alignment horizontal="center"/>
      <protection/>
    </xf>
    <xf numFmtId="0" fontId="3" fillId="0" borderId="15" xfId="46" applyFont="1" applyBorder="1" applyAlignment="1" applyProtection="1">
      <alignment horizontal="center" wrapText="1"/>
      <protection/>
    </xf>
    <xf numFmtId="0" fontId="3" fillId="0" borderId="15" xfId="46" applyFont="1" applyBorder="1" applyAlignment="1" applyProtection="1">
      <alignment horizontal="left" wrapText="1"/>
      <protection/>
    </xf>
    <xf numFmtId="164" fontId="3" fillId="0" borderId="24" xfId="46" applyNumberFormat="1" applyFont="1" applyBorder="1" applyAlignment="1" applyProtection="1">
      <alignment horizontal="center"/>
      <protection/>
    </xf>
    <xf numFmtId="0" fontId="3" fillId="0" borderId="18" xfId="46" applyFont="1" applyBorder="1" applyAlignment="1" applyProtection="1">
      <alignment horizontal="center" wrapText="1"/>
      <protection/>
    </xf>
    <xf numFmtId="0" fontId="3" fillId="0" borderId="18" xfId="46" applyFont="1" applyBorder="1" applyAlignment="1" applyProtection="1">
      <alignment horizontal="left" wrapText="1"/>
      <protection/>
    </xf>
    <xf numFmtId="2" fontId="0" fillId="0" borderId="0" xfId="0" applyNumberFormat="1" applyFill="1" applyAlignment="1" applyProtection="1">
      <alignment horizontal="left" vertical="top"/>
      <protection locked="0"/>
    </xf>
    <xf numFmtId="2" fontId="2" fillId="0" borderId="0" xfId="46" applyNumberFormat="1" applyAlignment="1" applyProtection="1">
      <alignment horizontal="left" vertical="top"/>
      <protection locked="0"/>
    </xf>
    <xf numFmtId="4" fontId="3" fillId="33" borderId="0" xfId="46" applyNumberFormat="1" applyFont="1" applyFill="1" applyAlignment="1" applyProtection="1">
      <alignment horizontal="left"/>
      <protection/>
    </xf>
    <xf numFmtId="4" fontId="5" fillId="34" borderId="10" xfId="46" applyNumberFormat="1" applyFont="1" applyFill="1" applyBorder="1" applyAlignment="1" applyProtection="1">
      <alignment horizontal="center" vertical="center" wrapText="1"/>
      <protection/>
    </xf>
    <xf numFmtId="4" fontId="6" fillId="33" borderId="0" xfId="46" applyNumberFormat="1" applyFont="1" applyFill="1" applyAlignment="1" applyProtection="1">
      <alignment horizontal="left"/>
      <protection/>
    </xf>
    <xf numFmtId="4" fontId="4" fillId="0" borderId="0" xfId="46" applyNumberFormat="1" applyFont="1" applyAlignment="1" applyProtection="1">
      <alignment horizontal="right"/>
      <protection/>
    </xf>
    <xf numFmtId="4" fontId="4" fillId="0" borderId="0" xfId="0" applyNumberFormat="1" applyFont="1" applyAlignment="1" applyProtection="1">
      <alignment horizontal="right"/>
      <protection/>
    </xf>
    <xf numFmtId="4" fontId="3" fillId="0" borderId="11" xfId="0" applyNumberFormat="1" applyFont="1" applyBorder="1" applyAlignment="1" applyProtection="1">
      <alignment horizontal="right"/>
      <protection/>
    </xf>
    <xf numFmtId="4" fontId="7" fillId="0" borderId="11" xfId="0" applyNumberFormat="1" applyFont="1" applyBorder="1" applyAlignment="1" applyProtection="1">
      <alignment horizontal="right"/>
      <protection/>
    </xf>
    <xf numFmtId="4" fontId="3" fillId="0" borderId="11" xfId="46" applyNumberFormat="1" applyFont="1" applyBorder="1" applyAlignment="1" applyProtection="1">
      <alignment horizontal="right"/>
      <protection/>
    </xf>
    <xf numFmtId="4" fontId="7" fillId="0" borderId="11" xfId="46" applyNumberFormat="1" applyFont="1" applyBorder="1" applyAlignment="1" applyProtection="1">
      <alignment horizontal="right"/>
      <protection/>
    </xf>
    <xf numFmtId="4" fontId="3" fillId="0" borderId="11" xfId="46" applyNumberFormat="1" applyFont="1" applyFill="1" applyBorder="1" applyAlignment="1" applyProtection="1">
      <alignment horizontal="right"/>
      <protection/>
    </xf>
    <xf numFmtId="4" fontId="7" fillId="0" borderId="11" xfId="46" applyNumberFormat="1" applyFont="1" applyFill="1" applyBorder="1" applyAlignment="1" applyProtection="1">
      <alignment horizontal="right"/>
      <protection/>
    </xf>
    <xf numFmtId="4" fontId="4" fillId="0" borderId="0" xfId="46" applyNumberFormat="1" applyFont="1" applyFill="1" applyAlignment="1" applyProtection="1">
      <alignment horizontal="right"/>
      <protection/>
    </xf>
    <xf numFmtId="4" fontId="3" fillId="0" borderId="13" xfId="46" applyNumberFormat="1" applyFont="1" applyFill="1" applyBorder="1" applyAlignment="1" applyProtection="1">
      <alignment horizontal="right"/>
      <protection/>
    </xf>
    <xf numFmtId="4" fontId="3" fillId="0" borderId="15" xfId="46" applyNumberFormat="1" applyFont="1" applyFill="1" applyBorder="1" applyAlignment="1" applyProtection="1">
      <alignment horizontal="right"/>
      <protection/>
    </xf>
    <xf numFmtId="4" fontId="3" fillId="0" borderId="18" xfId="46" applyNumberFormat="1" applyFont="1" applyFill="1" applyBorder="1" applyAlignment="1" applyProtection="1">
      <alignment horizontal="right"/>
      <protection/>
    </xf>
    <xf numFmtId="4" fontId="9" fillId="0" borderId="0" xfId="46" applyNumberFormat="1" applyFont="1" applyAlignment="1" applyProtection="1">
      <alignment horizontal="right"/>
      <protection locked="0"/>
    </xf>
    <xf numFmtId="4" fontId="2" fillId="0" borderId="0" xfId="46" applyNumberFormat="1" applyAlignment="1" applyProtection="1">
      <alignment horizontal="right" vertical="top"/>
      <protection locked="0"/>
    </xf>
    <xf numFmtId="164" fontId="3" fillId="0" borderId="25" xfId="46" applyNumberFormat="1" applyFont="1" applyBorder="1" applyAlignment="1" applyProtection="1">
      <alignment horizontal="center"/>
      <protection/>
    </xf>
    <xf numFmtId="0" fontId="3" fillId="0" borderId="26" xfId="46" applyFont="1" applyBorder="1" applyAlignment="1" applyProtection="1">
      <alignment horizontal="center" wrapText="1"/>
      <protection/>
    </xf>
    <xf numFmtId="0" fontId="3" fillId="0" borderId="26" xfId="46" applyFont="1" applyBorder="1" applyAlignment="1" applyProtection="1">
      <alignment horizontal="left" wrapText="1"/>
      <protection/>
    </xf>
    <xf numFmtId="4" fontId="3" fillId="0" borderId="26" xfId="46" applyNumberFormat="1" applyFont="1" applyBorder="1" applyAlignment="1" applyProtection="1">
      <alignment horizontal="right"/>
      <protection/>
    </xf>
    <xf numFmtId="166" fontId="3" fillId="0" borderId="26" xfId="46" applyNumberFormat="1" applyFont="1" applyBorder="1" applyAlignment="1" applyProtection="1">
      <alignment horizontal="right"/>
      <protection locked="0"/>
    </xf>
    <xf numFmtId="165" fontId="3" fillId="0" borderId="27" xfId="46" applyNumberFormat="1" applyFont="1" applyBorder="1" applyAlignment="1" applyProtection="1">
      <alignment horizontal="right"/>
      <protection locked="0"/>
    </xf>
    <xf numFmtId="0" fontId="3" fillId="0" borderId="28" xfId="46" applyFont="1" applyBorder="1" applyAlignment="1" applyProtection="1">
      <alignment horizontal="left" wrapText="1"/>
      <protection locked="0"/>
    </xf>
    <xf numFmtId="164" fontId="3" fillId="0" borderId="29" xfId="46" applyNumberFormat="1" applyFont="1" applyBorder="1" applyAlignment="1" applyProtection="1">
      <alignment horizontal="center"/>
      <protection/>
    </xf>
    <xf numFmtId="0" fontId="3" fillId="0" borderId="30" xfId="46" applyFont="1" applyBorder="1" applyAlignment="1" applyProtection="1">
      <alignment horizontal="center" wrapText="1"/>
      <protection/>
    </xf>
    <xf numFmtId="49" fontId="3" fillId="0" borderId="30" xfId="46" applyNumberFormat="1" applyFont="1" applyBorder="1" applyAlignment="1" applyProtection="1">
      <alignment horizontal="left" wrapText="1"/>
      <protection/>
    </xf>
    <xf numFmtId="0" fontId="3" fillId="0" borderId="30" xfId="46" applyFont="1" applyBorder="1" applyAlignment="1" applyProtection="1">
      <alignment horizontal="left" wrapText="1"/>
      <protection/>
    </xf>
    <xf numFmtId="4" fontId="3" fillId="0" borderId="30" xfId="46" applyNumberFormat="1" applyFont="1" applyBorder="1" applyAlignment="1" applyProtection="1">
      <alignment horizontal="right"/>
      <protection/>
    </xf>
    <xf numFmtId="166" fontId="3" fillId="0" borderId="30" xfId="46" applyNumberFormat="1" applyFont="1" applyBorder="1" applyAlignment="1" applyProtection="1">
      <alignment horizontal="right"/>
      <protection locked="0"/>
    </xf>
    <xf numFmtId="165" fontId="3" fillId="0" borderId="31" xfId="46" applyNumberFormat="1" applyFont="1" applyBorder="1" applyAlignment="1" applyProtection="1">
      <alignment horizontal="right"/>
      <protection locked="0"/>
    </xf>
    <xf numFmtId="0" fontId="3" fillId="0" borderId="32" xfId="46" applyFont="1" applyBorder="1" applyAlignment="1" applyProtection="1">
      <alignment horizontal="left" wrapText="1"/>
      <protection locked="0"/>
    </xf>
    <xf numFmtId="0" fontId="4" fillId="0" borderId="0" xfId="46" applyFont="1" applyAlignment="1" applyProtection="1">
      <alignment horizontal="left" vertical="top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4" xfId="46"/>
    <cellStyle name="normální_Troja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ndracek\Desktop\Lesy%20akce%20foto\2016\Park%20u%20&#268;e&#328;ku\PARK%20U%20&#268;E&#327;KU_2016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šeobecné podmínky"/>
      <sheetName val="SO 00-Rekapitulace"/>
      <sheetName val="SO 00-Všeobecné práce"/>
      <sheetName val="SO 05-Rekapitulace"/>
      <sheetName val="SO 05_Veřejne osvětleni"/>
      <sheetName val="SO 06-Rekapitulace"/>
      <sheetName val="SO 06-Komunikace"/>
      <sheetName val="SO 07-Rekapitulace"/>
      <sheetName val="SO-07-Dětské hřiště"/>
      <sheetName val="SO-08-Rekapitulace"/>
      <sheetName val="SO-08-Hřiště pro seniory"/>
      <sheetName val="10-Rekapitulace"/>
      <sheetName val="10_Mobiliář"/>
      <sheetName val="I200-Rekapitulace"/>
      <sheetName val="IO200_Sadove upravy"/>
    </sheetNames>
    <sheetDataSet>
      <sheetData sheetId="1">
        <row r="3">
          <cell r="B3" t="str">
            <v>st.č. 4502 „Park U Čeňku“ etapa 0001 – Centrum – 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="130" zoomScaleNormal="130" zoomScalePageLayoutView="0" workbookViewId="0" topLeftCell="A1">
      <pane ySplit="7" topLeftCell="A45" activePane="bottomLeft" state="frozen"/>
      <selection pane="topLeft" activeCell="A1" sqref="A1"/>
      <selection pane="bottomLeft" activeCell="A1" sqref="A1:J65"/>
    </sheetView>
  </sheetViews>
  <sheetFormatPr defaultColWidth="9.00390625" defaultRowHeight="12" customHeight="1"/>
  <cols>
    <col min="1" max="1" width="2.8515625" style="47" customWidth="1"/>
    <col min="2" max="2" width="7.28125" style="48" bestFit="1" customWidth="1"/>
    <col min="3" max="3" width="9.8515625" style="49" customWidth="1"/>
    <col min="4" max="4" width="69.8515625" style="49" customWidth="1"/>
    <col min="5" max="5" width="4.421875" style="49" customWidth="1"/>
    <col min="6" max="6" width="7.8515625" style="100" customWidth="1"/>
    <col min="7" max="7" width="8.57421875" style="51" customWidth="1"/>
    <col min="8" max="8" width="9.7109375" style="51" customWidth="1"/>
    <col min="9" max="9" width="8.8515625" style="50" hidden="1" customWidth="1"/>
    <col min="10" max="10" width="10.140625" style="49" customWidth="1"/>
    <col min="11" max="11" width="9.00390625" style="52" customWidth="1"/>
    <col min="12" max="16384" width="9.00390625" style="53" customWidth="1"/>
  </cols>
  <sheetData>
    <row r="1" spans="1:11" s="4" customFormat="1" ht="17.25" customHeight="1">
      <c r="A1" s="1" t="s">
        <v>109</v>
      </c>
      <c r="B1" s="2"/>
      <c r="C1" s="2"/>
      <c r="D1" s="2"/>
      <c r="E1" s="2"/>
      <c r="F1" s="84"/>
      <c r="G1" s="2"/>
      <c r="H1" s="2"/>
      <c r="I1" s="2"/>
      <c r="J1" s="2"/>
      <c r="K1" s="3"/>
    </row>
    <row r="2" spans="1:11" s="4" customFormat="1" ht="12.75" customHeight="1">
      <c r="A2" s="5" t="str">
        <f>+'[1]Rekapitulace'!B3</f>
        <v>st.č. 4502 „Park U Čeňku“ etapa 0001 – Centrum – 2016</v>
      </c>
      <c r="B2" s="5"/>
      <c r="C2" s="2"/>
      <c r="D2" s="2"/>
      <c r="E2" s="2"/>
      <c r="F2" s="84"/>
      <c r="G2" s="2"/>
      <c r="H2" s="2"/>
      <c r="I2" s="2"/>
      <c r="J2" s="2"/>
      <c r="K2" s="3"/>
    </row>
    <row r="3" spans="1:11" s="4" customFormat="1" ht="12.75" customHeight="1">
      <c r="A3" s="5" t="s">
        <v>0</v>
      </c>
      <c r="B3" s="2"/>
      <c r="C3" s="2"/>
      <c r="D3" s="2"/>
      <c r="E3" s="2"/>
      <c r="F3" s="84"/>
      <c r="G3" s="2" t="s">
        <v>1</v>
      </c>
      <c r="H3" s="2" t="s">
        <v>3</v>
      </c>
      <c r="I3" s="2"/>
      <c r="J3" s="2"/>
      <c r="K3" s="3"/>
    </row>
    <row r="4" spans="1:11" s="4" customFormat="1" ht="13.5" customHeight="1">
      <c r="A4" s="5"/>
      <c r="B4" s="2"/>
      <c r="C4" s="5"/>
      <c r="D4" s="2"/>
      <c r="E4" s="2"/>
      <c r="F4" s="84"/>
      <c r="G4" s="2" t="s">
        <v>2</v>
      </c>
      <c r="H4" s="2"/>
      <c r="I4" s="2"/>
      <c r="J4" s="2"/>
      <c r="K4" s="3"/>
    </row>
    <row r="5" spans="1:11" s="4" customFormat="1" ht="12.75" customHeight="1">
      <c r="A5" s="2"/>
      <c r="B5" s="6"/>
      <c r="C5" s="2"/>
      <c r="D5" s="2"/>
      <c r="E5" s="2"/>
      <c r="F5" s="84"/>
      <c r="G5" s="2" t="s">
        <v>4</v>
      </c>
      <c r="H5" s="7">
        <v>43270</v>
      </c>
      <c r="I5" s="2"/>
      <c r="J5" s="2"/>
      <c r="K5" s="3"/>
    </row>
    <row r="6" spans="1:11" s="4" customFormat="1" ht="9.75" customHeight="1" thickBot="1">
      <c r="A6" s="2"/>
      <c r="B6" s="2"/>
      <c r="C6" s="2"/>
      <c r="D6" s="2"/>
      <c r="E6" s="2"/>
      <c r="F6" s="84"/>
      <c r="G6" s="2"/>
      <c r="H6" s="2"/>
      <c r="I6" s="2"/>
      <c r="J6" s="2"/>
      <c r="K6" s="3"/>
    </row>
    <row r="7" spans="1:11" s="4" customFormat="1" ht="48" customHeight="1" thickBot="1">
      <c r="A7" s="8" t="s">
        <v>5</v>
      </c>
      <c r="B7" s="8" t="s">
        <v>6</v>
      </c>
      <c r="C7" s="8" t="s">
        <v>7</v>
      </c>
      <c r="D7" s="8" t="s">
        <v>8</v>
      </c>
      <c r="E7" s="8" t="s">
        <v>9</v>
      </c>
      <c r="F7" s="85" t="s">
        <v>10</v>
      </c>
      <c r="G7" s="8" t="s">
        <v>11</v>
      </c>
      <c r="H7" s="8" t="s">
        <v>12</v>
      </c>
      <c r="I7" s="8" t="s">
        <v>13</v>
      </c>
      <c r="J7" s="9" t="s">
        <v>14</v>
      </c>
      <c r="K7" s="3"/>
    </row>
    <row r="8" spans="1:11" s="4" customFormat="1" ht="15" customHeight="1" thickBot="1">
      <c r="A8" s="8" t="s">
        <v>15</v>
      </c>
      <c r="B8" s="8" t="s">
        <v>16</v>
      </c>
      <c r="C8" s="8" t="s">
        <v>17</v>
      </c>
      <c r="D8" s="8" t="s">
        <v>18</v>
      </c>
      <c r="E8" s="8" t="s">
        <v>19</v>
      </c>
      <c r="F8" s="85" t="s">
        <v>20</v>
      </c>
      <c r="G8" s="8" t="s">
        <v>21</v>
      </c>
      <c r="H8" s="8" t="s">
        <v>22</v>
      </c>
      <c r="I8" s="8" t="s">
        <v>23</v>
      </c>
      <c r="J8" s="8" t="s">
        <v>18</v>
      </c>
      <c r="K8" s="3"/>
    </row>
    <row r="9" spans="1:11" s="4" customFormat="1" ht="12" customHeight="1">
      <c r="A9" s="10"/>
      <c r="B9" s="10"/>
      <c r="C9" s="10"/>
      <c r="D9" s="10"/>
      <c r="E9" s="10"/>
      <c r="F9" s="86"/>
      <c r="G9" s="10"/>
      <c r="H9" s="10"/>
      <c r="I9" s="10"/>
      <c r="J9" s="10"/>
      <c r="K9" s="3"/>
    </row>
    <row r="10" spans="1:11" s="4" customFormat="1" ht="13.5" customHeight="1">
      <c r="A10" s="54"/>
      <c r="B10" s="55"/>
      <c r="C10" s="56" t="s">
        <v>24</v>
      </c>
      <c r="D10" s="56" t="s">
        <v>25</v>
      </c>
      <c r="E10" s="56"/>
      <c r="F10" s="87"/>
      <c r="G10" s="13"/>
      <c r="H10" s="13"/>
      <c r="I10" s="12">
        <v>2.16</v>
      </c>
      <c r="J10" s="11"/>
      <c r="K10" s="3"/>
    </row>
    <row r="11" spans="1:11" s="18" customFormat="1" ht="15.75" customHeight="1" thickBot="1">
      <c r="A11" s="57"/>
      <c r="B11" s="58"/>
      <c r="C11" s="59" t="s">
        <v>26</v>
      </c>
      <c r="D11" s="59" t="s">
        <v>27</v>
      </c>
      <c r="E11" s="59"/>
      <c r="F11" s="88"/>
      <c r="G11" s="16"/>
      <c r="H11" s="16">
        <f>SUBTOTAL(9,H12:H13)</f>
        <v>0</v>
      </c>
      <c r="I11" s="15">
        <v>0.028</v>
      </c>
      <c r="J11" s="14"/>
      <c r="K11" s="17"/>
    </row>
    <row r="12" spans="1:11" s="18" customFormat="1" ht="13.5" customHeight="1" thickBot="1">
      <c r="A12" s="60">
        <v>1</v>
      </c>
      <c r="B12" s="61" t="s">
        <v>28</v>
      </c>
      <c r="C12" s="62">
        <v>742311240</v>
      </c>
      <c r="D12" s="62" t="s">
        <v>29</v>
      </c>
      <c r="E12" s="62" t="s">
        <v>30</v>
      </c>
      <c r="F12" s="89">
        <v>0</v>
      </c>
      <c r="G12" s="20">
        <v>0</v>
      </c>
      <c r="H12" s="20">
        <f>G12*F12</f>
        <v>0</v>
      </c>
      <c r="I12" s="21">
        <v>0</v>
      </c>
      <c r="J12" s="19"/>
      <c r="K12" s="82"/>
    </row>
    <row r="13" spans="1:11" s="18" customFormat="1" ht="13.5" customHeight="1" thickBot="1">
      <c r="A13" s="63">
        <v>2</v>
      </c>
      <c r="B13" s="64" t="s">
        <v>31</v>
      </c>
      <c r="C13" s="65" t="s">
        <v>32</v>
      </c>
      <c r="D13" s="65" t="s">
        <v>33</v>
      </c>
      <c r="E13" s="65" t="s">
        <v>30</v>
      </c>
      <c r="F13" s="90">
        <v>0</v>
      </c>
      <c r="G13" s="23">
        <v>0</v>
      </c>
      <c r="H13" s="23">
        <f>G13*F13</f>
        <v>0</v>
      </c>
      <c r="I13" s="24">
        <v>0.028</v>
      </c>
      <c r="J13" s="22"/>
      <c r="K13" s="17"/>
    </row>
    <row r="14" spans="1:11" s="4" customFormat="1" ht="14.25" customHeight="1" thickBot="1">
      <c r="A14" s="54"/>
      <c r="B14" s="55"/>
      <c r="C14" s="56" t="s">
        <v>34</v>
      </c>
      <c r="D14" s="56" t="s">
        <v>35</v>
      </c>
      <c r="E14" s="56"/>
      <c r="F14" s="87"/>
      <c r="G14" s="13">
        <v>0</v>
      </c>
      <c r="H14" s="13">
        <f>SUBTOTAL(9,H15:H16)</f>
        <v>0</v>
      </c>
      <c r="I14" s="12">
        <v>2.132</v>
      </c>
      <c r="J14" s="11"/>
      <c r="K14" s="3"/>
    </row>
    <row r="15" spans="1:11" s="4" customFormat="1" ht="13.5" customHeight="1" thickBot="1">
      <c r="A15" s="66">
        <v>3</v>
      </c>
      <c r="B15" s="61" t="s">
        <v>28</v>
      </c>
      <c r="C15" s="67" t="s">
        <v>36</v>
      </c>
      <c r="D15" s="67" t="s">
        <v>37</v>
      </c>
      <c r="E15" s="67" t="s">
        <v>30</v>
      </c>
      <c r="F15" s="91">
        <v>0</v>
      </c>
      <c r="G15" s="26">
        <v>0</v>
      </c>
      <c r="H15" s="26">
        <f>G15*F15</f>
        <v>0</v>
      </c>
      <c r="I15" s="27">
        <v>0</v>
      </c>
      <c r="J15" s="25"/>
      <c r="K15" s="3"/>
    </row>
    <row r="16" spans="1:11" s="4" customFormat="1" ht="13.5" customHeight="1" thickBot="1">
      <c r="A16" s="68">
        <v>4</v>
      </c>
      <c r="B16" s="69" t="s">
        <v>31</v>
      </c>
      <c r="C16" s="70" t="s">
        <v>38</v>
      </c>
      <c r="D16" s="70" t="s">
        <v>39</v>
      </c>
      <c r="E16" s="70" t="s">
        <v>30</v>
      </c>
      <c r="F16" s="92">
        <v>0</v>
      </c>
      <c r="G16" s="29">
        <v>0</v>
      </c>
      <c r="H16" s="29">
        <f>G16*F16</f>
        <v>0</v>
      </c>
      <c r="I16" s="30">
        <v>2.132</v>
      </c>
      <c r="J16" s="28"/>
      <c r="K16" s="3"/>
    </row>
    <row r="17" spans="1:11" s="4" customFormat="1" ht="16.5" customHeight="1">
      <c r="A17" s="54"/>
      <c r="B17" s="55"/>
      <c r="C17" s="56" t="s">
        <v>40</v>
      </c>
      <c r="D17" s="56" t="s">
        <v>41</v>
      </c>
      <c r="E17" s="56"/>
      <c r="F17" s="87"/>
      <c r="G17" s="13"/>
      <c r="H17" s="13">
        <f>SUBTOTAL(9,H18:H59)</f>
        <v>0</v>
      </c>
      <c r="I17" s="12">
        <v>173.361631</v>
      </c>
      <c r="J17" s="11"/>
      <c r="K17" s="3"/>
    </row>
    <row r="18" spans="1:11" s="4" customFormat="1" ht="13.5" customHeight="1" thickBot="1">
      <c r="A18" s="54"/>
      <c r="B18" s="55"/>
      <c r="C18" s="56" t="s">
        <v>42</v>
      </c>
      <c r="D18" s="56" t="s">
        <v>43</v>
      </c>
      <c r="E18" s="56"/>
      <c r="F18" s="87"/>
      <c r="G18" s="13"/>
      <c r="H18" s="13">
        <f>SUBTOTAL(9,H19:H34)</f>
        <v>0</v>
      </c>
      <c r="I18" s="12">
        <v>2.72925</v>
      </c>
      <c r="J18" s="11"/>
      <c r="K18" s="3"/>
    </row>
    <row r="19" spans="1:11" s="4" customFormat="1" ht="14.25" customHeight="1" thickBot="1">
      <c r="A19" s="66">
        <v>5</v>
      </c>
      <c r="B19" s="71" t="s">
        <v>28</v>
      </c>
      <c r="C19" s="67">
        <v>210010134</v>
      </c>
      <c r="D19" s="67" t="s">
        <v>44</v>
      </c>
      <c r="E19" s="67" t="s">
        <v>45</v>
      </c>
      <c r="F19" s="93">
        <v>32</v>
      </c>
      <c r="G19" s="26">
        <v>0</v>
      </c>
      <c r="H19" s="26">
        <f aca="true" t="shared" si="0" ref="H19:H34">G19*F19</f>
        <v>0</v>
      </c>
      <c r="I19" s="27">
        <v>0</v>
      </c>
      <c r="J19" s="25"/>
      <c r="K19" s="3"/>
    </row>
    <row r="20" spans="1:11" s="4" customFormat="1" ht="13.5" customHeight="1" thickBot="1">
      <c r="A20" s="68">
        <v>6</v>
      </c>
      <c r="B20" s="69" t="s">
        <v>31</v>
      </c>
      <c r="C20" s="70">
        <v>345713510</v>
      </c>
      <c r="D20" s="70" t="s">
        <v>46</v>
      </c>
      <c r="E20" s="70" t="s">
        <v>45</v>
      </c>
      <c r="F20" s="94">
        <v>0</v>
      </c>
      <c r="G20" s="29">
        <v>0</v>
      </c>
      <c r="H20" s="29">
        <f t="shared" si="0"/>
        <v>0</v>
      </c>
      <c r="I20" s="30">
        <v>0.02236</v>
      </c>
      <c r="J20" s="28"/>
      <c r="K20" s="3"/>
    </row>
    <row r="21" spans="1:11" s="18" customFormat="1" ht="15.75" customHeight="1" thickBot="1">
      <c r="A21" s="60">
        <v>7</v>
      </c>
      <c r="B21" s="61" t="s">
        <v>28</v>
      </c>
      <c r="C21" s="62">
        <v>210100193</v>
      </c>
      <c r="D21" s="62" t="s">
        <v>47</v>
      </c>
      <c r="E21" s="62" t="s">
        <v>30</v>
      </c>
      <c r="F21" s="89">
        <v>0</v>
      </c>
      <c r="G21" s="20">
        <v>0</v>
      </c>
      <c r="H21" s="20">
        <f t="shared" si="0"/>
        <v>0</v>
      </c>
      <c r="I21" s="21">
        <v>0</v>
      </c>
      <c r="J21" s="19"/>
      <c r="K21" s="17"/>
    </row>
    <row r="22" spans="1:11" s="18" customFormat="1" ht="13.5" customHeight="1" thickBot="1">
      <c r="A22" s="63">
        <v>8</v>
      </c>
      <c r="B22" s="72" t="s">
        <v>31</v>
      </c>
      <c r="C22" s="65">
        <v>117215</v>
      </c>
      <c r="D22" s="65" t="s">
        <v>48</v>
      </c>
      <c r="E22" s="65" t="s">
        <v>49</v>
      </c>
      <c r="F22" s="90">
        <v>0</v>
      </c>
      <c r="G22" s="23">
        <v>0</v>
      </c>
      <c r="H22" s="23">
        <f t="shared" si="0"/>
        <v>0</v>
      </c>
      <c r="I22" s="24">
        <v>0</v>
      </c>
      <c r="J22" s="22"/>
      <c r="K22" s="17"/>
    </row>
    <row r="23" spans="1:11" s="4" customFormat="1" ht="12" customHeight="1" thickBot="1">
      <c r="A23" s="66">
        <v>9</v>
      </c>
      <c r="B23" s="71" t="s">
        <v>28</v>
      </c>
      <c r="C23" s="67">
        <v>210100252</v>
      </c>
      <c r="D23" s="67" t="s">
        <v>50</v>
      </c>
      <c r="E23" s="67" t="s">
        <v>30</v>
      </c>
      <c r="F23" s="93">
        <v>0</v>
      </c>
      <c r="G23" s="26">
        <v>0</v>
      </c>
      <c r="H23" s="26">
        <f t="shared" si="0"/>
        <v>0</v>
      </c>
      <c r="I23" s="27">
        <v>0</v>
      </c>
      <c r="J23" s="25"/>
      <c r="K23" s="3"/>
    </row>
    <row r="24" spans="1:11" s="4" customFormat="1" ht="13.5" customHeight="1" thickBot="1">
      <c r="A24" s="68">
        <v>10</v>
      </c>
      <c r="B24" s="69" t="s">
        <v>31</v>
      </c>
      <c r="C24" s="70">
        <v>354363140</v>
      </c>
      <c r="D24" s="70" t="s">
        <v>51</v>
      </c>
      <c r="E24" s="70" t="s">
        <v>30</v>
      </c>
      <c r="F24" s="94">
        <v>0</v>
      </c>
      <c r="G24" s="29">
        <v>0</v>
      </c>
      <c r="H24" s="29">
        <f t="shared" si="0"/>
        <v>0</v>
      </c>
      <c r="I24" s="30">
        <v>0.0148</v>
      </c>
      <c r="J24" s="28"/>
      <c r="K24" s="3"/>
    </row>
    <row r="25" spans="1:11" s="4" customFormat="1" ht="15" customHeight="1" thickBot="1">
      <c r="A25" s="66">
        <v>11</v>
      </c>
      <c r="B25" s="71" t="s">
        <v>28</v>
      </c>
      <c r="C25" s="67">
        <v>210202016</v>
      </c>
      <c r="D25" s="67" t="s">
        <v>52</v>
      </c>
      <c r="E25" s="67" t="s">
        <v>30</v>
      </c>
      <c r="F25" s="93">
        <v>0</v>
      </c>
      <c r="G25" s="26">
        <v>0</v>
      </c>
      <c r="H25" s="26">
        <f t="shared" si="0"/>
        <v>0</v>
      </c>
      <c r="I25" s="27">
        <v>0</v>
      </c>
      <c r="J25" s="25"/>
      <c r="K25" s="3"/>
    </row>
    <row r="26" spans="1:11" s="4" customFormat="1" ht="13.5" customHeight="1" thickBot="1">
      <c r="A26" s="68">
        <v>12</v>
      </c>
      <c r="B26" s="69" t="s">
        <v>31</v>
      </c>
      <c r="C26" s="70" t="s">
        <v>53</v>
      </c>
      <c r="D26" s="70" t="s">
        <v>54</v>
      </c>
      <c r="E26" s="70" t="s">
        <v>30</v>
      </c>
      <c r="F26" s="94">
        <v>0</v>
      </c>
      <c r="G26" s="29">
        <v>0</v>
      </c>
      <c r="H26" s="29">
        <f t="shared" si="0"/>
        <v>0</v>
      </c>
      <c r="I26" s="30">
        <v>0.2542</v>
      </c>
      <c r="J26" s="28"/>
      <c r="K26" s="3"/>
    </row>
    <row r="27" spans="1:11" s="4" customFormat="1" ht="15" customHeight="1" thickBot="1">
      <c r="A27" s="66">
        <v>13</v>
      </c>
      <c r="B27" s="71" t="s">
        <v>28</v>
      </c>
      <c r="C27" s="67">
        <v>210220022</v>
      </c>
      <c r="D27" s="67" t="s">
        <v>55</v>
      </c>
      <c r="E27" s="67" t="s">
        <v>45</v>
      </c>
      <c r="F27" s="93">
        <v>520</v>
      </c>
      <c r="G27" s="26">
        <v>0</v>
      </c>
      <c r="H27" s="26">
        <f t="shared" si="0"/>
        <v>0</v>
      </c>
      <c r="I27" s="27">
        <v>0</v>
      </c>
      <c r="J27" s="25"/>
      <c r="K27" s="3"/>
    </row>
    <row r="28" spans="1:11" s="4" customFormat="1" ht="13.5" customHeight="1" thickBot="1">
      <c r="A28" s="68">
        <v>14</v>
      </c>
      <c r="B28" s="69" t="s">
        <v>31</v>
      </c>
      <c r="C28" s="70">
        <v>354410730</v>
      </c>
      <c r="D28" s="70" t="s">
        <v>56</v>
      </c>
      <c r="E28" s="70" t="s">
        <v>57</v>
      </c>
      <c r="F28" s="94">
        <v>425</v>
      </c>
      <c r="G28" s="29">
        <v>0</v>
      </c>
      <c r="H28" s="29">
        <f t="shared" si="0"/>
        <v>0</v>
      </c>
      <c r="I28" s="30">
        <v>0.967</v>
      </c>
      <c r="J28" s="28" t="s">
        <v>58</v>
      </c>
      <c r="K28" s="3"/>
    </row>
    <row r="29" spans="1:11" s="4" customFormat="1" ht="13.5" customHeight="1" thickBot="1">
      <c r="A29" s="66">
        <v>15</v>
      </c>
      <c r="B29" s="71" t="s">
        <v>28</v>
      </c>
      <c r="C29" s="67">
        <v>210810005</v>
      </c>
      <c r="D29" s="67" t="s">
        <v>59</v>
      </c>
      <c r="E29" s="67" t="s">
        <v>45</v>
      </c>
      <c r="F29" s="93">
        <v>45</v>
      </c>
      <c r="G29" s="26">
        <v>0</v>
      </c>
      <c r="H29" s="26">
        <f t="shared" si="0"/>
        <v>0</v>
      </c>
      <c r="I29" s="27">
        <v>0</v>
      </c>
      <c r="J29" s="25"/>
      <c r="K29" s="3"/>
    </row>
    <row r="30" spans="1:11" s="4" customFormat="1" ht="13.5" customHeight="1" thickBot="1">
      <c r="A30" s="68">
        <v>16</v>
      </c>
      <c r="B30" s="69" t="s">
        <v>31</v>
      </c>
      <c r="C30" s="70" t="s">
        <v>60</v>
      </c>
      <c r="D30" s="70" t="s">
        <v>61</v>
      </c>
      <c r="E30" s="70" t="s">
        <v>45</v>
      </c>
      <c r="F30" s="94">
        <v>45</v>
      </c>
      <c r="G30" s="29">
        <v>0</v>
      </c>
      <c r="H30" s="29">
        <f t="shared" si="0"/>
        <v>0</v>
      </c>
      <c r="I30" s="30">
        <v>0.02499</v>
      </c>
      <c r="J30" s="28"/>
      <c r="K30" s="3"/>
    </row>
    <row r="31" spans="1:11" s="4" customFormat="1" ht="15.75" customHeight="1" thickBot="1">
      <c r="A31" s="66">
        <v>17</v>
      </c>
      <c r="B31" s="71" t="s">
        <v>28</v>
      </c>
      <c r="C31" s="67">
        <v>210810014</v>
      </c>
      <c r="D31" s="67" t="s">
        <v>62</v>
      </c>
      <c r="E31" s="67" t="s">
        <v>45</v>
      </c>
      <c r="F31" s="93">
        <v>332</v>
      </c>
      <c r="G31" s="26">
        <v>0</v>
      </c>
      <c r="H31" s="26">
        <f t="shared" si="0"/>
        <v>0</v>
      </c>
      <c r="I31" s="27">
        <v>0</v>
      </c>
      <c r="J31" s="25"/>
      <c r="K31" s="3"/>
    </row>
    <row r="32" spans="1:11" s="4" customFormat="1" ht="13.5" customHeight="1" thickBot="1">
      <c r="A32" s="68">
        <v>18</v>
      </c>
      <c r="B32" s="69" t="s">
        <v>31</v>
      </c>
      <c r="C32" s="70" t="s">
        <v>63</v>
      </c>
      <c r="D32" s="70" t="s">
        <v>64</v>
      </c>
      <c r="E32" s="70" t="s">
        <v>45</v>
      </c>
      <c r="F32" s="94">
        <v>332</v>
      </c>
      <c r="G32" s="29">
        <v>0</v>
      </c>
      <c r="H32" s="29">
        <f t="shared" si="0"/>
        <v>0</v>
      </c>
      <c r="I32" s="30">
        <v>1.41336</v>
      </c>
      <c r="J32" s="28"/>
      <c r="K32" s="3"/>
    </row>
    <row r="33" spans="1:11" s="18" customFormat="1" ht="14.25" customHeight="1" thickBot="1">
      <c r="A33" s="60">
        <v>19</v>
      </c>
      <c r="B33" s="61" t="s">
        <v>28</v>
      </c>
      <c r="C33" s="62">
        <v>210901077</v>
      </c>
      <c r="D33" s="62" t="s">
        <v>65</v>
      </c>
      <c r="E33" s="62" t="s">
        <v>45</v>
      </c>
      <c r="F33" s="89">
        <v>0</v>
      </c>
      <c r="G33" s="20">
        <v>0</v>
      </c>
      <c r="H33" s="20">
        <f t="shared" si="0"/>
        <v>0</v>
      </c>
      <c r="I33" s="21">
        <v>0</v>
      </c>
      <c r="J33" s="19"/>
      <c r="K33" s="17"/>
    </row>
    <row r="34" spans="1:11" s="18" customFormat="1" ht="13.5" customHeight="1" thickBot="1">
      <c r="A34" s="63">
        <v>20</v>
      </c>
      <c r="B34" s="64" t="s">
        <v>31</v>
      </c>
      <c r="C34" s="65" t="s">
        <v>66</v>
      </c>
      <c r="D34" s="65" t="s">
        <v>67</v>
      </c>
      <c r="E34" s="65" t="s">
        <v>45</v>
      </c>
      <c r="F34" s="90">
        <v>0</v>
      </c>
      <c r="G34" s="23">
        <v>0</v>
      </c>
      <c r="H34" s="23">
        <f t="shared" si="0"/>
        <v>0</v>
      </c>
      <c r="I34" s="24">
        <v>0.03254</v>
      </c>
      <c r="J34" s="22"/>
      <c r="K34" s="17"/>
    </row>
    <row r="35" spans="1:11" s="4" customFormat="1" ht="21" customHeight="1" thickBot="1">
      <c r="A35" s="54"/>
      <c r="B35" s="55"/>
      <c r="C35" s="56" t="s">
        <v>68</v>
      </c>
      <c r="D35" s="56" t="s">
        <v>69</v>
      </c>
      <c r="E35" s="56"/>
      <c r="F35" s="95"/>
      <c r="G35" s="13"/>
      <c r="H35" s="13">
        <f>SUBTOTAL(9,H36:H39)</f>
        <v>0</v>
      </c>
      <c r="I35" s="12">
        <v>0.0423</v>
      </c>
      <c r="J35" s="11"/>
      <c r="K35" s="3"/>
    </row>
    <row r="36" spans="1:11" s="4" customFormat="1" ht="15" customHeight="1">
      <c r="A36" s="73">
        <v>21</v>
      </c>
      <c r="B36" s="74" t="s">
        <v>28</v>
      </c>
      <c r="C36" s="75">
        <v>220182013</v>
      </c>
      <c r="D36" s="75" t="s">
        <v>70</v>
      </c>
      <c r="E36" s="75" t="s">
        <v>45</v>
      </c>
      <c r="F36" s="96">
        <v>0</v>
      </c>
      <c r="G36" s="32">
        <v>0</v>
      </c>
      <c r="H36" s="32">
        <f>G36*F36</f>
        <v>0</v>
      </c>
      <c r="I36" s="33">
        <v>0</v>
      </c>
      <c r="J36" s="31"/>
      <c r="K36" s="3"/>
    </row>
    <row r="37" spans="1:11" s="4" customFormat="1" ht="13.5" customHeight="1">
      <c r="A37" s="76">
        <v>22</v>
      </c>
      <c r="B37" s="77" t="s">
        <v>28</v>
      </c>
      <c r="C37" s="78" t="s">
        <v>71</v>
      </c>
      <c r="D37" s="78" t="s">
        <v>72</v>
      </c>
      <c r="E37" s="78" t="s">
        <v>30</v>
      </c>
      <c r="F37" s="97">
        <v>0</v>
      </c>
      <c r="G37" s="35">
        <v>0</v>
      </c>
      <c r="H37" s="36">
        <f>G37*F37</f>
        <v>0</v>
      </c>
      <c r="I37" s="37">
        <v>0</v>
      </c>
      <c r="J37" s="34"/>
      <c r="K37" s="3"/>
    </row>
    <row r="38" spans="1:11" s="4" customFormat="1" ht="13.5" customHeight="1" thickBot="1">
      <c r="A38" s="79">
        <v>23</v>
      </c>
      <c r="B38" s="80" t="s">
        <v>28</v>
      </c>
      <c r="C38" s="81">
        <v>220960021</v>
      </c>
      <c r="D38" s="81" t="s">
        <v>73</v>
      </c>
      <c r="E38" s="81" t="s">
        <v>30</v>
      </c>
      <c r="F38" s="98">
        <v>0</v>
      </c>
      <c r="G38" s="39">
        <v>0</v>
      </c>
      <c r="H38" s="40">
        <f>G38*F38</f>
        <v>0</v>
      </c>
      <c r="I38" s="41">
        <v>0</v>
      </c>
      <c r="J38" s="38"/>
      <c r="K38" s="3"/>
    </row>
    <row r="39" spans="1:11" s="4" customFormat="1" ht="13.5" customHeight="1" thickBot="1">
      <c r="A39" s="68">
        <v>24</v>
      </c>
      <c r="B39" s="69" t="s">
        <v>31</v>
      </c>
      <c r="C39" s="70" t="s">
        <v>74</v>
      </c>
      <c r="D39" s="70" t="s">
        <v>75</v>
      </c>
      <c r="E39" s="70" t="s">
        <v>30</v>
      </c>
      <c r="F39" s="94">
        <v>0</v>
      </c>
      <c r="G39" s="29">
        <v>0</v>
      </c>
      <c r="H39" s="29">
        <f>G39*F39</f>
        <v>0</v>
      </c>
      <c r="I39" s="30">
        <v>0.0423</v>
      </c>
      <c r="J39" s="28"/>
      <c r="K39" s="3"/>
    </row>
    <row r="40" spans="1:11" s="4" customFormat="1" ht="21" customHeight="1" thickBot="1">
      <c r="A40" s="54"/>
      <c r="B40" s="55"/>
      <c r="C40" s="56" t="s">
        <v>76</v>
      </c>
      <c r="D40" s="56" t="s">
        <v>77</v>
      </c>
      <c r="E40" s="56"/>
      <c r="F40" s="95"/>
      <c r="G40" s="13">
        <v>0</v>
      </c>
      <c r="H40" s="13">
        <f>SUBTOTAL(9,H41:H59)</f>
        <v>0</v>
      </c>
      <c r="I40" s="12">
        <v>170.590081</v>
      </c>
      <c r="J40" s="11"/>
      <c r="K40" s="3"/>
    </row>
    <row r="41" spans="1:11" s="4" customFormat="1" ht="13.5" customHeight="1">
      <c r="A41" s="73">
        <v>25</v>
      </c>
      <c r="B41" s="74" t="s">
        <v>28</v>
      </c>
      <c r="C41" s="75">
        <v>460010024</v>
      </c>
      <c r="D41" s="75" t="s">
        <v>78</v>
      </c>
      <c r="E41" s="75" t="s">
        <v>79</v>
      </c>
      <c r="F41" s="96">
        <v>0.6</v>
      </c>
      <c r="G41" s="32">
        <v>0</v>
      </c>
      <c r="H41" s="32">
        <f aca="true" t="shared" si="1" ref="H41:H59">G41*F41</f>
        <v>0</v>
      </c>
      <c r="I41" s="33">
        <v>0.012496</v>
      </c>
      <c r="J41" s="31"/>
      <c r="K41" s="3"/>
    </row>
    <row r="42" spans="1:11" s="4" customFormat="1" ht="12.75" customHeight="1">
      <c r="A42" s="76">
        <v>26</v>
      </c>
      <c r="B42" s="77" t="s">
        <v>28</v>
      </c>
      <c r="C42" s="78">
        <v>460050703</v>
      </c>
      <c r="D42" s="78" t="s">
        <v>80</v>
      </c>
      <c r="E42" s="78" t="s">
        <v>30</v>
      </c>
      <c r="F42" s="97">
        <v>13</v>
      </c>
      <c r="G42" s="36">
        <v>0</v>
      </c>
      <c r="H42" s="36">
        <f t="shared" si="1"/>
        <v>0</v>
      </c>
      <c r="I42" s="37">
        <v>0</v>
      </c>
      <c r="J42" s="34"/>
      <c r="K42" s="3"/>
    </row>
    <row r="43" spans="1:11" s="4" customFormat="1" ht="13.5" customHeight="1">
      <c r="A43" s="76">
        <v>27</v>
      </c>
      <c r="B43" s="77" t="s">
        <v>28</v>
      </c>
      <c r="C43" s="78">
        <v>460080013</v>
      </c>
      <c r="D43" s="78" t="s">
        <v>81</v>
      </c>
      <c r="E43" s="78" t="s">
        <v>82</v>
      </c>
      <c r="F43" s="97">
        <v>3.25</v>
      </c>
      <c r="G43" s="36">
        <v>0</v>
      </c>
      <c r="H43" s="36">
        <f t="shared" si="1"/>
        <v>0</v>
      </c>
      <c r="I43" s="37">
        <v>23.127485</v>
      </c>
      <c r="J43" s="34"/>
      <c r="K43" s="3"/>
    </row>
    <row r="44" spans="1:11" s="4" customFormat="1" ht="13.5" customHeight="1">
      <c r="A44" s="76">
        <v>28</v>
      </c>
      <c r="B44" s="77" t="s">
        <v>28</v>
      </c>
      <c r="C44" s="78">
        <v>460202134</v>
      </c>
      <c r="D44" s="78" t="s">
        <v>83</v>
      </c>
      <c r="E44" s="78" t="s">
        <v>45</v>
      </c>
      <c r="F44" s="97">
        <v>0</v>
      </c>
      <c r="G44" s="36">
        <v>0</v>
      </c>
      <c r="H44" s="36">
        <f t="shared" si="1"/>
        <v>0</v>
      </c>
      <c r="I44" s="37">
        <v>0</v>
      </c>
      <c r="J44" s="34"/>
      <c r="K44" s="3"/>
    </row>
    <row r="45" spans="1:11" s="4" customFormat="1" ht="13.5" customHeight="1">
      <c r="A45" s="76">
        <v>29</v>
      </c>
      <c r="B45" s="77" t="s">
        <v>28</v>
      </c>
      <c r="C45" s="78">
        <v>460202153</v>
      </c>
      <c r="D45" s="78" t="s">
        <v>84</v>
      </c>
      <c r="E45" s="78" t="s">
        <v>45</v>
      </c>
      <c r="F45" s="97">
        <v>500</v>
      </c>
      <c r="G45" s="36">
        <v>0</v>
      </c>
      <c r="H45" s="36">
        <f t="shared" si="1"/>
        <v>0</v>
      </c>
      <c r="I45" s="37">
        <v>0</v>
      </c>
      <c r="J45" s="34"/>
      <c r="K45" s="3"/>
    </row>
    <row r="46" spans="1:11" s="4" customFormat="1" ht="14.25" customHeight="1">
      <c r="A46" s="76">
        <v>30</v>
      </c>
      <c r="B46" s="77" t="s">
        <v>28</v>
      </c>
      <c r="C46" s="78">
        <v>460200304</v>
      </c>
      <c r="D46" s="78" t="s">
        <v>85</v>
      </c>
      <c r="E46" s="78" t="s">
        <v>45</v>
      </c>
      <c r="F46" s="97">
        <v>0</v>
      </c>
      <c r="G46" s="36">
        <v>0</v>
      </c>
      <c r="H46" s="36">
        <f t="shared" si="1"/>
        <v>0</v>
      </c>
      <c r="I46" s="37">
        <v>0</v>
      </c>
      <c r="J46" s="34"/>
      <c r="K46" s="3"/>
    </row>
    <row r="47" spans="1:11" s="4" customFormat="1" ht="13.5" customHeight="1">
      <c r="A47" s="76">
        <v>31</v>
      </c>
      <c r="B47" s="77" t="s">
        <v>28</v>
      </c>
      <c r="C47" s="78">
        <v>460260001</v>
      </c>
      <c r="D47" s="78" t="s">
        <v>86</v>
      </c>
      <c r="E47" s="78" t="s">
        <v>45</v>
      </c>
      <c r="F47" s="97">
        <v>250</v>
      </c>
      <c r="G47" s="36">
        <v>0</v>
      </c>
      <c r="H47" s="36">
        <f t="shared" si="1"/>
        <v>0</v>
      </c>
      <c r="I47" s="37">
        <v>0</v>
      </c>
      <c r="J47" s="34"/>
      <c r="K47" s="3"/>
    </row>
    <row r="48" spans="1:11" s="4" customFormat="1" ht="14.25" customHeight="1" thickBot="1">
      <c r="A48" s="79">
        <v>32</v>
      </c>
      <c r="B48" s="80" t="s">
        <v>28</v>
      </c>
      <c r="C48" s="81">
        <v>460421131</v>
      </c>
      <c r="D48" s="81" t="s">
        <v>87</v>
      </c>
      <c r="E48" s="81" t="s">
        <v>45</v>
      </c>
      <c r="F48" s="98">
        <v>500</v>
      </c>
      <c r="G48" s="36">
        <v>0</v>
      </c>
      <c r="H48" s="40">
        <f t="shared" si="1"/>
        <v>0</v>
      </c>
      <c r="I48" s="41">
        <v>40.5</v>
      </c>
      <c r="J48" s="38"/>
      <c r="K48" s="3"/>
    </row>
    <row r="49" spans="1:11" s="4" customFormat="1" ht="13.5" customHeight="1" thickBot="1">
      <c r="A49" s="68">
        <v>33</v>
      </c>
      <c r="B49" s="69" t="s">
        <v>31</v>
      </c>
      <c r="C49" s="70" t="s">
        <v>88</v>
      </c>
      <c r="D49" s="70" t="s">
        <v>89</v>
      </c>
      <c r="E49" s="70" t="s">
        <v>30</v>
      </c>
      <c r="F49" s="94">
        <v>800</v>
      </c>
      <c r="G49" s="29">
        <v>0</v>
      </c>
      <c r="H49" s="29">
        <f t="shared" si="1"/>
        <v>0</v>
      </c>
      <c r="I49" s="30">
        <v>51.3</v>
      </c>
      <c r="J49" s="28"/>
      <c r="K49" s="3"/>
    </row>
    <row r="50" spans="1:11" s="4" customFormat="1" ht="13.5" customHeight="1">
      <c r="A50" s="73">
        <v>34</v>
      </c>
      <c r="B50" s="74" t="s">
        <v>28</v>
      </c>
      <c r="C50" s="75">
        <v>460490011</v>
      </c>
      <c r="D50" s="75" t="s">
        <v>90</v>
      </c>
      <c r="E50" s="75" t="s">
        <v>45</v>
      </c>
      <c r="F50" s="96">
        <v>500</v>
      </c>
      <c r="G50" s="36">
        <v>0</v>
      </c>
      <c r="H50" s="32">
        <f t="shared" si="1"/>
        <v>0</v>
      </c>
      <c r="I50" s="33">
        <v>0.081</v>
      </c>
      <c r="J50" s="31"/>
      <c r="K50" s="3"/>
    </row>
    <row r="51" spans="1:11" s="4" customFormat="1" ht="14.25" customHeight="1" thickBot="1">
      <c r="A51" s="79">
        <v>35</v>
      </c>
      <c r="B51" s="80" t="s">
        <v>28</v>
      </c>
      <c r="C51" s="81">
        <v>460510064</v>
      </c>
      <c r="D51" s="81" t="s">
        <v>91</v>
      </c>
      <c r="E51" s="81" t="s">
        <v>45</v>
      </c>
      <c r="F51" s="98">
        <v>0</v>
      </c>
      <c r="G51" s="36">
        <v>0</v>
      </c>
      <c r="H51" s="40">
        <f t="shared" si="1"/>
        <v>0</v>
      </c>
      <c r="I51" s="41">
        <v>51.84</v>
      </c>
      <c r="J51" s="38"/>
      <c r="K51" s="3"/>
    </row>
    <row r="52" spans="1:11" s="4" customFormat="1" ht="13.5" customHeight="1" thickBot="1">
      <c r="A52" s="68">
        <v>36</v>
      </c>
      <c r="B52" s="69" t="s">
        <v>31</v>
      </c>
      <c r="C52" s="70" t="s">
        <v>92</v>
      </c>
      <c r="D52" s="70" t="s">
        <v>93</v>
      </c>
      <c r="E52" s="70" t="s">
        <v>45</v>
      </c>
      <c r="F52" s="94">
        <v>0</v>
      </c>
      <c r="G52" s="29">
        <v>0</v>
      </c>
      <c r="H52" s="29">
        <f t="shared" si="1"/>
        <v>0</v>
      </c>
      <c r="I52" s="30">
        <v>0.3312</v>
      </c>
      <c r="J52" s="28"/>
      <c r="K52" s="3"/>
    </row>
    <row r="53" spans="1:11" s="4" customFormat="1" ht="13.5" customHeight="1" thickBot="1">
      <c r="A53" s="66">
        <v>37</v>
      </c>
      <c r="B53" s="71" t="s">
        <v>28</v>
      </c>
      <c r="C53" s="67">
        <v>460510074</v>
      </c>
      <c r="D53" s="67" t="s">
        <v>94</v>
      </c>
      <c r="E53" s="67" t="s">
        <v>45</v>
      </c>
      <c r="F53" s="93">
        <v>0</v>
      </c>
      <c r="G53" s="36">
        <v>0</v>
      </c>
      <c r="H53" s="26">
        <f t="shared" si="1"/>
        <v>0</v>
      </c>
      <c r="I53" s="27">
        <v>2.7076</v>
      </c>
      <c r="J53" s="25"/>
      <c r="K53" s="3"/>
    </row>
    <row r="54" spans="1:11" s="4" customFormat="1" ht="13.5" customHeight="1" thickBot="1">
      <c r="A54" s="68">
        <v>38</v>
      </c>
      <c r="B54" s="69" t="s">
        <v>31</v>
      </c>
      <c r="C54" s="70" t="s">
        <v>92</v>
      </c>
      <c r="D54" s="70" t="s">
        <v>93</v>
      </c>
      <c r="E54" s="70" t="s">
        <v>45</v>
      </c>
      <c r="F54" s="94">
        <v>0</v>
      </c>
      <c r="G54" s="29">
        <v>0</v>
      </c>
      <c r="H54" s="29">
        <f t="shared" si="1"/>
        <v>0</v>
      </c>
      <c r="I54" s="30">
        <v>0.0138</v>
      </c>
      <c r="J54" s="28"/>
      <c r="K54" s="3"/>
    </row>
    <row r="55" spans="1:11" s="4" customFormat="1" ht="13.5" customHeight="1" thickBot="1">
      <c r="A55" s="66">
        <v>39</v>
      </c>
      <c r="B55" s="71" t="s">
        <v>95</v>
      </c>
      <c r="C55" s="67" t="s">
        <v>96</v>
      </c>
      <c r="D55" s="67" t="s">
        <v>97</v>
      </c>
      <c r="E55" s="67" t="s">
        <v>30</v>
      </c>
      <c r="F55" s="93">
        <v>13</v>
      </c>
      <c r="G55" s="26">
        <v>0</v>
      </c>
      <c r="H55" s="26">
        <f t="shared" si="1"/>
        <v>0</v>
      </c>
      <c r="I55" s="27">
        <v>0.32759</v>
      </c>
      <c r="J55" s="25"/>
      <c r="K55" s="3"/>
    </row>
    <row r="56" spans="1:11" s="4" customFormat="1" ht="14.25" customHeight="1" thickBot="1">
      <c r="A56" s="68">
        <v>40</v>
      </c>
      <c r="B56" s="69" t="s">
        <v>31</v>
      </c>
      <c r="C56" s="70" t="s">
        <v>98</v>
      </c>
      <c r="D56" s="70" t="s">
        <v>99</v>
      </c>
      <c r="E56" s="70" t="s">
        <v>45</v>
      </c>
      <c r="F56" s="94">
        <v>13</v>
      </c>
      <c r="G56" s="29">
        <v>0</v>
      </c>
      <c r="H56" s="29">
        <f t="shared" si="1"/>
        <v>0</v>
      </c>
      <c r="I56" s="30">
        <v>0.34891</v>
      </c>
      <c r="J56" s="28"/>
      <c r="K56" s="3"/>
    </row>
    <row r="57" spans="1:11" s="4" customFormat="1" ht="13.5" customHeight="1">
      <c r="A57" s="73">
        <v>41</v>
      </c>
      <c r="B57" s="74" t="s">
        <v>28</v>
      </c>
      <c r="C57" s="75">
        <v>460560113</v>
      </c>
      <c r="D57" s="75" t="s">
        <v>100</v>
      </c>
      <c r="E57" s="75" t="s">
        <v>45</v>
      </c>
      <c r="F57" s="96">
        <v>0</v>
      </c>
      <c r="G57" s="36">
        <v>0</v>
      </c>
      <c r="H57" s="32">
        <f t="shared" si="1"/>
        <v>0</v>
      </c>
      <c r="I57" s="33">
        <v>0</v>
      </c>
      <c r="J57" s="31"/>
      <c r="K57" s="3"/>
    </row>
    <row r="58" spans="1:11" s="4" customFormat="1" ht="13.5" customHeight="1">
      <c r="A58" s="76">
        <v>42</v>
      </c>
      <c r="B58" s="77" t="s">
        <v>28</v>
      </c>
      <c r="C58" s="78">
        <v>460560133</v>
      </c>
      <c r="D58" s="78" t="s">
        <v>101</v>
      </c>
      <c r="E58" s="78" t="s">
        <v>45</v>
      </c>
      <c r="F58" s="97">
        <v>500</v>
      </c>
      <c r="G58" s="36">
        <v>0</v>
      </c>
      <c r="H58" s="36">
        <f t="shared" si="1"/>
        <v>0</v>
      </c>
      <c r="I58" s="37">
        <v>0</v>
      </c>
      <c r="J58" s="34"/>
      <c r="K58" s="3"/>
    </row>
    <row r="59" spans="1:11" s="4" customFormat="1" ht="13.5" customHeight="1" thickBot="1">
      <c r="A59" s="79">
        <v>43</v>
      </c>
      <c r="B59" s="80" t="s">
        <v>28</v>
      </c>
      <c r="C59" s="81">
        <v>460560274</v>
      </c>
      <c r="D59" s="81" t="s">
        <v>102</v>
      </c>
      <c r="E59" s="81" t="s">
        <v>45</v>
      </c>
      <c r="F59" s="98">
        <v>0</v>
      </c>
      <c r="G59" s="36">
        <v>0</v>
      </c>
      <c r="H59" s="40">
        <f t="shared" si="1"/>
        <v>0</v>
      </c>
      <c r="I59" s="41">
        <v>0</v>
      </c>
      <c r="J59" s="38"/>
      <c r="K59" s="3"/>
    </row>
    <row r="60" spans="1:11" s="4" customFormat="1" ht="12" customHeight="1">
      <c r="A60" s="54"/>
      <c r="B60" s="55"/>
      <c r="C60" s="56" t="s">
        <v>103</v>
      </c>
      <c r="D60" s="56" t="s">
        <v>104</v>
      </c>
      <c r="E60" s="56"/>
      <c r="F60" s="87"/>
      <c r="G60" s="13"/>
      <c r="H60" s="13">
        <f>SUBTOTAL(9,H61:H63)</f>
        <v>0</v>
      </c>
      <c r="I60" s="12">
        <v>0</v>
      </c>
      <c r="J60" s="11"/>
      <c r="K60" s="3"/>
    </row>
    <row r="61" spans="1:11" s="4" customFormat="1" ht="14.25" customHeight="1" thickBot="1">
      <c r="A61" s="54"/>
      <c r="B61" s="55"/>
      <c r="C61" s="56" t="s">
        <v>105</v>
      </c>
      <c r="D61" s="56" t="s">
        <v>104</v>
      </c>
      <c r="E61" s="56"/>
      <c r="F61" s="87"/>
      <c r="G61" s="13"/>
      <c r="H61" s="13">
        <f>SUBTOTAL(9,H62:H63)</f>
        <v>0</v>
      </c>
      <c r="I61" s="12">
        <v>0</v>
      </c>
      <c r="J61" s="11"/>
      <c r="K61" s="3"/>
    </row>
    <row r="62" spans="1:11" s="4" customFormat="1" ht="14.25" customHeight="1">
      <c r="A62" s="101">
        <v>44</v>
      </c>
      <c r="B62" s="102" t="s">
        <v>31</v>
      </c>
      <c r="C62" s="103">
        <v>210280003</v>
      </c>
      <c r="D62" s="103" t="s">
        <v>106</v>
      </c>
      <c r="E62" s="103" t="s">
        <v>30</v>
      </c>
      <c r="F62" s="104">
        <v>1</v>
      </c>
      <c r="G62" s="105">
        <v>0</v>
      </c>
      <c r="H62" s="105">
        <f>G62*F62</f>
        <v>0</v>
      </c>
      <c r="I62" s="106">
        <v>0</v>
      </c>
      <c r="J62" s="107"/>
      <c r="K62" s="3"/>
    </row>
    <row r="63" spans="1:12" s="4" customFormat="1" ht="13.5" customHeight="1" thickBot="1">
      <c r="A63" s="108">
        <v>45</v>
      </c>
      <c r="B63" s="109" t="s">
        <v>31</v>
      </c>
      <c r="C63" s="110" t="s">
        <v>107</v>
      </c>
      <c r="D63" s="111" t="s">
        <v>108</v>
      </c>
      <c r="E63" s="111" t="s">
        <v>79</v>
      </c>
      <c r="F63" s="112">
        <v>0.57</v>
      </c>
      <c r="G63" s="113">
        <v>0</v>
      </c>
      <c r="H63" s="113">
        <f>G63*F63</f>
        <v>0</v>
      </c>
      <c r="I63" s="114">
        <v>0</v>
      </c>
      <c r="J63" s="115"/>
      <c r="K63" s="3"/>
      <c r="L63" s="83"/>
    </row>
    <row r="64" spans="1:11" s="4" customFormat="1" ht="21" customHeight="1">
      <c r="A64" s="42"/>
      <c r="B64" s="43"/>
      <c r="C64" s="44"/>
      <c r="D64" s="44"/>
      <c r="E64" s="44"/>
      <c r="F64" s="99"/>
      <c r="G64" s="46"/>
      <c r="H64" s="46"/>
      <c r="I64" s="45">
        <v>175.521631</v>
      </c>
      <c r="J64" s="44"/>
      <c r="K64" s="3"/>
    </row>
    <row r="66" ht="12" customHeight="1">
      <c r="D66" s="116"/>
    </row>
    <row r="67" ht="21" customHeight="1">
      <c r="D67" s="116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Lesy hl. m. Prahy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Indáček Jiří</dc:creator>
  <cp:keywords/>
  <dc:description/>
  <cp:lastModifiedBy>Šárka Holzbachová</cp:lastModifiedBy>
  <cp:lastPrinted>2018-06-29T13:31:32Z</cp:lastPrinted>
  <dcterms:created xsi:type="dcterms:W3CDTF">2017-01-18T06:59:46Z</dcterms:created>
  <dcterms:modified xsi:type="dcterms:W3CDTF">2018-06-29T13:31:43Z</dcterms:modified>
  <cp:category/>
  <cp:version/>
  <cp:contentType/>
  <cp:contentStatus/>
</cp:coreProperties>
</file>